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C:\Windows.old\Users\Saumi\SVO Kleiderbörse\"/>
    </mc:Choice>
  </mc:AlternateContent>
  <xr:revisionPtr revIDLastSave="0" documentId="8_{D83AC1EB-F826-4B3D-908E-746AE7BD9FDE}" xr6:coauthVersionLast="40" xr6:coauthVersionMax="40" xr10:uidLastSave="{00000000-0000-0000-0000-000000000000}"/>
  <bookViews>
    <workbookView xWindow="120" yWindow="105" windowWidth="18795" windowHeight="11760" activeTab="1" xr2:uid="{00000000-000D-0000-FFFF-FFFF00000000}"/>
  </bookViews>
  <sheets>
    <sheet name="Kundenliste" sheetId="1" r:id="rId1"/>
    <sheet name="Etiketten" sheetId="2" r:id="rId2"/>
  </sheets>
  <definedNames>
    <definedName name="_xlnm.Print_Area" localSheetId="1">Etiketten!$A$1:$L$80</definedName>
    <definedName name="_xlnm.Print_Titles" localSheetId="0">Kundenliste!$1:$12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2" l="1"/>
  <c r="E2" i="2"/>
  <c r="H2" i="2"/>
  <c r="K2" i="2"/>
  <c r="J72" i="2"/>
  <c r="J71" i="2"/>
  <c r="A13" i="1"/>
  <c r="A2" i="2" s="1"/>
  <c r="A3" i="2"/>
  <c r="D3" i="2"/>
  <c r="G3" i="2"/>
  <c r="J3" i="2"/>
  <c r="A4" i="2"/>
  <c r="D4" i="2"/>
  <c r="G4" i="2"/>
  <c r="J4" i="2"/>
  <c r="B6" i="2"/>
  <c r="E6" i="2"/>
  <c r="H6" i="2"/>
  <c r="K6" i="2"/>
  <c r="A7" i="2"/>
  <c r="D7" i="2"/>
  <c r="G7" i="2"/>
  <c r="J7" i="2"/>
  <c r="A8" i="2"/>
  <c r="D8" i="2"/>
  <c r="G8" i="2"/>
  <c r="J8" i="2"/>
  <c r="B10" i="2"/>
  <c r="E10" i="2"/>
  <c r="H10" i="2"/>
  <c r="K10" i="2"/>
  <c r="A11" i="2"/>
  <c r="D11" i="2"/>
  <c r="G11" i="2"/>
  <c r="J11" i="2"/>
  <c r="A12" i="2"/>
  <c r="D12" i="2"/>
  <c r="G12" i="2"/>
  <c r="J12" i="2"/>
  <c r="B14" i="2"/>
  <c r="E14" i="2"/>
  <c r="H14" i="2"/>
  <c r="K14" i="2"/>
  <c r="A15" i="2"/>
  <c r="D15" i="2"/>
  <c r="G15" i="2"/>
  <c r="J15" i="2"/>
  <c r="A16" i="2"/>
  <c r="D16" i="2"/>
  <c r="G16" i="2"/>
  <c r="J16" i="2"/>
  <c r="B18" i="2"/>
  <c r="E18" i="2"/>
  <c r="H18" i="2"/>
  <c r="K18" i="2"/>
  <c r="A19" i="2"/>
  <c r="D19" i="2"/>
  <c r="G19" i="2"/>
  <c r="J19" i="2"/>
  <c r="A20" i="2"/>
  <c r="D20" i="2"/>
  <c r="G20" i="2"/>
  <c r="J20" i="2"/>
  <c r="B22" i="2"/>
  <c r="E22" i="2"/>
  <c r="H22" i="2"/>
  <c r="K22" i="2"/>
  <c r="A23" i="2"/>
  <c r="D23" i="2"/>
  <c r="G23" i="2"/>
  <c r="J23" i="2"/>
  <c r="A24" i="2"/>
  <c r="D24" i="2"/>
  <c r="G24" i="2"/>
  <c r="J24" i="2"/>
  <c r="B26" i="2"/>
  <c r="E26" i="2"/>
  <c r="H26" i="2"/>
  <c r="K26" i="2"/>
  <c r="A27" i="2"/>
  <c r="D27" i="2"/>
  <c r="G27" i="2"/>
  <c r="J27" i="2"/>
  <c r="A28" i="2"/>
  <c r="D28" i="2"/>
  <c r="G28" i="2"/>
  <c r="J28" i="2"/>
  <c r="B30" i="2"/>
  <c r="E30" i="2"/>
  <c r="H30" i="2"/>
  <c r="K30" i="2"/>
  <c r="A31" i="2"/>
  <c r="D31" i="2"/>
  <c r="G31" i="2"/>
  <c r="J31" i="2"/>
  <c r="A32" i="2"/>
  <c r="D32" i="2"/>
  <c r="G32" i="2"/>
  <c r="J32" i="2"/>
  <c r="B34" i="2"/>
  <c r="E34" i="2"/>
  <c r="H34" i="2"/>
  <c r="K34" i="2"/>
  <c r="A35" i="2"/>
  <c r="D35" i="2"/>
  <c r="G35" i="2"/>
  <c r="J35" i="2"/>
  <c r="A36" i="2"/>
  <c r="D36" i="2"/>
  <c r="G36" i="2"/>
  <c r="J36" i="2"/>
  <c r="B38" i="2"/>
  <c r="E38" i="2"/>
  <c r="H38" i="2"/>
  <c r="K38" i="2"/>
  <c r="A39" i="2"/>
  <c r="D39" i="2"/>
  <c r="G39" i="2"/>
  <c r="J39" i="2"/>
  <c r="A40" i="2"/>
  <c r="D40" i="2"/>
  <c r="G40" i="2"/>
  <c r="J40" i="2"/>
  <c r="B42" i="2"/>
  <c r="E42" i="2"/>
  <c r="H42" i="2"/>
  <c r="K42" i="2"/>
  <c r="A43" i="2"/>
  <c r="D43" i="2"/>
  <c r="G43" i="2"/>
  <c r="J43" i="2"/>
  <c r="A44" i="2"/>
  <c r="D44" i="2"/>
  <c r="G44" i="2"/>
  <c r="J44" i="2"/>
  <c r="B46" i="2"/>
  <c r="E46" i="2"/>
  <c r="H46" i="2"/>
  <c r="K46" i="2"/>
  <c r="A47" i="2"/>
  <c r="D47" i="2"/>
  <c r="G47" i="2"/>
  <c r="J47" i="2"/>
  <c r="A48" i="2"/>
  <c r="D48" i="2"/>
  <c r="G48" i="2"/>
  <c r="J48" i="2"/>
  <c r="B50" i="2"/>
  <c r="E50" i="2"/>
  <c r="H50" i="2"/>
  <c r="K50" i="2"/>
  <c r="A51" i="2"/>
  <c r="D51" i="2"/>
  <c r="G51" i="2"/>
  <c r="J51" i="2"/>
  <c r="A52" i="2"/>
  <c r="D52" i="2"/>
  <c r="G52" i="2"/>
  <c r="J52" i="2"/>
  <c r="B54" i="2"/>
  <c r="E54" i="2"/>
  <c r="H54" i="2"/>
  <c r="K54" i="2"/>
  <c r="A55" i="2"/>
  <c r="D55" i="2"/>
  <c r="G55" i="2"/>
  <c r="J55" i="2"/>
  <c r="A56" i="2"/>
  <c r="D56" i="2"/>
  <c r="G56" i="2"/>
  <c r="J56" i="2"/>
  <c r="B58" i="2"/>
  <c r="E58" i="2"/>
  <c r="H58" i="2"/>
  <c r="K58" i="2"/>
  <c r="A59" i="2"/>
  <c r="D59" i="2"/>
  <c r="G59" i="2"/>
  <c r="J59" i="2"/>
  <c r="A60" i="2"/>
  <c r="D60" i="2"/>
  <c r="G60" i="2"/>
  <c r="J60" i="2"/>
  <c r="B62" i="2"/>
  <c r="E62" i="2"/>
  <c r="H62" i="2"/>
  <c r="K62" i="2"/>
  <c r="A63" i="2"/>
  <c r="D63" i="2"/>
  <c r="G63" i="2"/>
  <c r="J63" i="2"/>
  <c r="A64" i="2"/>
  <c r="D64" i="2"/>
  <c r="G64" i="2"/>
  <c r="J64" i="2"/>
  <c r="B66" i="2"/>
  <c r="E66" i="2"/>
  <c r="H66" i="2"/>
  <c r="K66" i="2"/>
  <c r="A67" i="2"/>
  <c r="D67" i="2"/>
  <c r="G67" i="2"/>
  <c r="J67" i="2"/>
  <c r="A68" i="2"/>
  <c r="D68" i="2"/>
  <c r="G68" i="2"/>
  <c r="J68" i="2"/>
  <c r="B70" i="2"/>
  <c r="E70" i="2"/>
  <c r="H70" i="2"/>
  <c r="K70" i="2"/>
  <c r="A71" i="2"/>
  <c r="D71" i="2"/>
  <c r="G71" i="2"/>
  <c r="A72" i="2"/>
  <c r="D72" i="2"/>
  <c r="G72" i="2"/>
  <c r="B74" i="2"/>
  <c r="E74" i="2"/>
  <c r="H74" i="2"/>
  <c r="K74" i="2"/>
  <c r="A75" i="2"/>
  <c r="D75" i="2"/>
  <c r="G75" i="2"/>
  <c r="J75" i="2"/>
  <c r="A76" i="2"/>
  <c r="D76" i="2"/>
  <c r="G76" i="2"/>
  <c r="J76" i="2"/>
  <c r="B78" i="2"/>
  <c r="E78" i="2"/>
  <c r="H78" i="2"/>
  <c r="K78" i="2"/>
  <c r="A79" i="2"/>
  <c r="D79" i="2"/>
  <c r="G79" i="2"/>
  <c r="J79" i="2"/>
  <c r="A80" i="2"/>
  <c r="D80" i="2"/>
  <c r="G80" i="2"/>
  <c r="J80" i="2"/>
  <c r="A14" i="1"/>
  <c r="D2" i="2" s="1"/>
  <c r="A15" i="1"/>
  <c r="G2" i="2" s="1"/>
  <c r="A16" i="1"/>
  <c r="J2" i="2" s="1"/>
  <c r="A17" i="1"/>
  <c r="A6" i="2" s="1"/>
  <c r="A18" i="1"/>
  <c r="D6" i="2" s="1"/>
  <c r="A19" i="1"/>
  <c r="G6" i="2" s="1"/>
  <c r="A20" i="1"/>
  <c r="J6" i="2" s="1"/>
  <c r="A21" i="1"/>
  <c r="A10" i="2" s="1"/>
  <c r="A22" i="1"/>
  <c r="D10" i="2" s="1"/>
  <c r="A23" i="1"/>
  <c r="G10" i="2" s="1"/>
  <c r="A24" i="1"/>
  <c r="J10" i="2" s="1"/>
  <c r="A25" i="1"/>
  <c r="A14" i="2" s="1"/>
  <c r="A26" i="1"/>
  <c r="D14" i="2" s="1"/>
  <c r="A27" i="1"/>
  <c r="G14" i="2" s="1"/>
  <c r="A28" i="1"/>
  <c r="J14" i="2" s="1"/>
  <c r="A29" i="1"/>
  <c r="A18" i="2" s="1"/>
  <c r="A30" i="1"/>
  <c r="D18" i="2" s="1"/>
  <c r="A31" i="1"/>
  <c r="G18" i="2" s="1"/>
  <c r="A32" i="1"/>
  <c r="J18" i="2" s="1"/>
  <c r="A33" i="1"/>
  <c r="A22" i="2" s="1"/>
  <c r="A34" i="1"/>
  <c r="D22" i="2" s="1"/>
  <c r="A35" i="1"/>
  <c r="G22" i="2" s="1"/>
  <c r="A36" i="1"/>
  <c r="J22" i="2" s="1"/>
  <c r="A37" i="1"/>
  <c r="A26" i="2" s="1"/>
  <c r="A38" i="1"/>
  <c r="D26" i="2" s="1"/>
  <c r="A39" i="1"/>
  <c r="G26" i="2" s="1"/>
  <c r="A40" i="1"/>
  <c r="J26" i="2" s="1"/>
  <c r="A41" i="1"/>
  <c r="A30" i="2" s="1"/>
  <c r="A42" i="1"/>
  <c r="D30" i="2" s="1"/>
  <c r="A43" i="1"/>
  <c r="G30" i="2" s="1"/>
  <c r="A44" i="1"/>
  <c r="J30" i="2" s="1"/>
  <c r="A45" i="1"/>
  <c r="A34" i="2" s="1"/>
  <c r="A46" i="1"/>
  <c r="D34" i="2" s="1"/>
  <c r="A47" i="1"/>
  <c r="G34" i="2" s="1"/>
  <c r="A48" i="1"/>
  <c r="J34" i="2" s="1"/>
  <c r="A50" i="1"/>
  <c r="A38" i="2" s="1"/>
  <c r="A51" i="1"/>
  <c r="D38" i="2" s="1"/>
  <c r="A52" i="1"/>
  <c r="G38" i="2" s="1"/>
  <c r="A53" i="1"/>
  <c r="J38" i="2" s="1"/>
  <c r="A54" i="1"/>
  <c r="A42" i="2" s="1"/>
  <c r="A55" i="1"/>
  <c r="D42" i="2" s="1"/>
  <c r="A56" i="1"/>
  <c r="G42" i="2" s="1"/>
  <c r="A57" i="1"/>
  <c r="J42" i="2" s="1"/>
  <c r="A58" i="1"/>
  <c r="A46" i="2" s="1"/>
  <c r="A59" i="1"/>
  <c r="D46" i="2" s="1"/>
  <c r="A60" i="1"/>
  <c r="G46" i="2" s="1"/>
  <c r="A61" i="1"/>
  <c r="J46" i="2" s="1"/>
  <c r="A62" i="1"/>
  <c r="A50" i="2" s="1"/>
  <c r="A63" i="1"/>
  <c r="D50" i="2" s="1"/>
  <c r="A64" i="1"/>
  <c r="G50" i="2" s="1"/>
  <c r="A65" i="1"/>
  <c r="J50" i="2" s="1"/>
  <c r="A66" i="1"/>
  <c r="A54" i="2" s="1"/>
  <c r="A67" i="1"/>
  <c r="D54" i="2" s="1"/>
  <c r="A68" i="1"/>
  <c r="G54" i="2" s="1"/>
  <c r="A69" i="1"/>
  <c r="J54" i="2" s="1"/>
  <c r="A70" i="1"/>
  <c r="A58" i="2" s="1"/>
  <c r="A71" i="1"/>
  <c r="D58" i="2" s="1"/>
  <c r="A72" i="1"/>
  <c r="G58" i="2" s="1"/>
  <c r="A73" i="1"/>
  <c r="J58" i="2" s="1"/>
  <c r="A74" i="1"/>
  <c r="A62" i="2" s="1"/>
  <c r="A75" i="1"/>
  <c r="D62" i="2" s="1"/>
  <c r="A76" i="1"/>
  <c r="G62" i="2" s="1"/>
  <c r="A77" i="1"/>
  <c r="J62" i="2" s="1"/>
  <c r="A78" i="1"/>
  <c r="A66" i="2" s="1"/>
  <c r="A79" i="1"/>
  <c r="D66" i="2" s="1"/>
  <c r="A80" i="1"/>
  <c r="G66" i="2" s="1"/>
  <c r="A81" i="1"/>
  <c r="J66" i="2" s="1"/>
  <c r="A82" i="1"/>
  <c r="A70" i="2" s="1"/>
  <c r="A83" i="1"/>
  <c r="D70" i="2" s="1"/>
  <c r="A84" i="1"/>
  <c r="G70" i="2" s="1"/>
  <c r="A85" i="1"/>
  <c r="J70" i="2" s="1"/>
  <c r="A87" i="1"/>
  <c r="A74" i="2" s="1"/>
  <c r="A88" i="1"/>
  <c r="D74" i="2" s="1"/>
  <c r="A89" i="1"/>
  <c r="G74" i="2" s="1"/>
  <c r="A90" i="1"/>
  <c r="J74" i="2" s="1"/>
  <c r="A91" i="1"/>
  <c r="A78" i="2" s="1"/>
  <c r="A92" i="1"/>
  <c r="D78" i="2" s="1"/>
  <c r="A93" i="1"/>
  <c r="G78" i="2" s="1"/>
  <c r="A94" i="1"/>
  <c r="J78" i="2" s="1"/>
</calcChain>
</file>

<file path=xl/sharedStrings.xml><?xml version="1.0" encoding="utf-8"?>
<sst xmlns="http://schemas.openxmlformats.org/spreadsheetml/2006/main" count="99" uniqueCount="15">
  <si>
    <t>Vorname, Name:</t>
  </si>
  <si>
    <t>Strasse:</t>
  </si>
  <si>
    <t>PLZ/Ort:</t>
  </si>
  <si>
    <t>Tel.:</t>
  </si>
  <si>
    <t xml:space="preserve">Kleiderbörse Owingen   </t>
  </si>
  <si>
    <t>Artikelbezeichnung</t>
  </si>
  <si>
    <t>Größe</t>
  </si>
  <si>
    <t>Preis</t>
  </si>
  <si>
    <t>Kunden-
/Artikelnummer</t>
  </si>
  <si>
    <t>€</t>
  </si>
  <si>
    <t>Gebühr:                                    €                    bezahlt                            nicht bezahlt</t>
  </si>
  <si>
    <t>Summe:</t>
  </si>
  <si>
    <t>Auszahlung:</t>
  </si>
  <si>
    <t>Kunden-Nr.:</t>
  </si>
  <si>
    <t>15%: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</si>
</sst>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8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0" applyNumberFormat="1" applyFont="1" applyBorder="1"/>
    <xf numFmtId="0" fontId="6" fillId="0" borderId="2" xfId="0" applyFont="1" applyBorder="1" applyAlignment="1">
      <alignment horizontal="center"/>
    </xf>
    <xf numFmtId="9" fontId="6" fillId="0" borderId="3" xfId="0" applyNumberFormat="1" applyFont="1" applyBorder="1"/>
    <xf numFmtId="0" fontId="5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0" xfId="0" applyFont="1"/>
    <xf numFmtId="0" fontId="7" fillId="0" borderId="0" xfId="0" applyFont="1" applyBorder="1"/>
    <xf numFmtId="0" fontId="6" fillId="0" borderId="0" xfId="0" applyFont="1" applyAlignment="1">
      <alignment horizontal="center"/>
    </xf>
    <xf numFmtId="0" fontId="5" fillId="0" borderId="1" xfId="0" applyFont="1" applyBorder="1"/>
    <xf numFmtId="0" fontId="4" fillId="0" borderId="2" xfId="0" applyFont="1" applyBorder="1" applyAlignment="1">
      <alignment horizontal="center"/>
    </xf>
    <xf numFmtId="165" fontId="1" fillId="0" borderId="1" xfId="0" applyNumberFormat="1" applyFont="1" applyBorder="1" applyAlignment="1">
      <alignment vertical="center"/>
    </xf>
    <xf numFmtId="17" fontId="7" fillId="0" borderId="1" xfId="0" applyNumberFormat="1" applyFont="1" applyBorder="1"/>
    <xf numFmtId="0" fontId="6" fillId="0" borderId="3" xfId="0" applyFont="1" applyBorder="1" applyAlignment="1"/>
    <xf numFmtId="0" fontId="6" fillId="0" borderId="14" xfId="0" applyFont="1" applyBorder="1" applyAlignment="1"/>
    <xf numFmtId="0" fontId="0" fillId="0" borderId="14" xfId="0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Alignment="1"/>
    <xf numFmtId="0" fontId="3" fillId="0" borderId="15" xfId="0" applyFont="1" applyBorder="1" applyAlignment="1"/>
    <xf numFmtId="0" fontId="3" fillId="0" borderId="16" xfId="0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17" xfId="0" applyFont="1" applyBorder="1" applyAlignment="1"/>
    <xf numFmtId="0" fontId="3" fillId="0" borderId="18" xfId="0" applyFont="1" applyBorder="1" applyAlignment="1"/>
    <xf numFmtId="0" fontId="1" fillId="0" borderId="7" xfId="0" applyFont="1" applyBorder="1" applyAlignment="1"/>
    <xf numFmtId="0" fontId="3" fillId="0" borderId="8" xfId="0" applyFont="1" applyBorder="1" applyAlignment="1"/>
    <xf numFmtId="0" fontId="0" fillId="0" borderId="9" xfId="0" applyBorder="1" applyAlignment="1"/>
    <xf numFmtId="49" fontId="3" fillId="0" borderId="10" xfId="0" applyNumberFormat="1" applyFont="1" applyBorder="1" applyAlignment="1">
      <alignment horizontal="center" vertical="center"/>
    </xf>
    <xf numFmtId="0" fontId="0" fillId="0" borderId="11" xfId="0" applyBorder="1" applyAlignment="1"/>
    <xf numFmtId="49" fontId="3" fillId="0" borderId="12" xfId="0" applyNumberFormat="1" applyFont="1" applyBorder="1" applyAlignment="1">
      <alignment horizontal="center" vertical="center"/>
    </xf>
    <xf numFmtId="0" fontId="0" fillId="0" borderId="13" xfId="0" applyBorder="1" applyAlignment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4"/>
  <sheetViews>
    <sheetView workbookViewId="0">
      <selection activeCell="C50" sqref="C50:D56"/>
    </sheetView>
  </sheetViews>
  <sheetFormatPr baseColWidth="10" defaultRowHeight="12.75" x14ac:dyDescent="0.2"/>
  <cols>
    <col min="1" max="1" width="15.85546875" style="2" customWidth="1"/>
    <col min="2" max="2" width="39.5703125" customWidth="1"/>
    <col min="3" max="3" width="10.28515625" customWidth="1"/>
    <col min="4" max="4" width="7.85546875" customWidth="1"/>
    <col min="5" max="5" width="9.42578125" customWidth="1"/>
  </cols>
  <sheetData>
    <row r="1" spans="1:5" x14ac:dyDescent="0.2">
      <c r="A1" s="26" t="s">
        <v>4</v>
      </c>
      <c r="B1" s="26"/>
      <c r="C1" s="27"/>
      <c r="D1" s="28"/>
    </row>
    <row r="2" spans="1:5" x14ac:dyDescent="0.2">
      <c r="A2" s="26"/>
      <c r="B2" s="26"/>
      <c r="C2" s="27"/>
      <c r="D2" s="28"/>
    </row>
    <row r="3" spans="1:5" x14ac:dyDescent="0.2">
      <c r="A3" s="26"/>
      <c r="B3" s="26"/>
      <c r="C3" s="27"/>
      <c r="D3" s="28"/>
    </row>
    <row r="4" spans="1:5" ht="7.5" customHeight="1" x14ac:dyDescent="0.2">
      <c r="A4" s="28"/>
      <c r="B4" s="28"/>
      <c r="C4" s="28"/>
      <c r="D4" s="28"/>
    </row>
    <row r="5" spans="1:5" ht="3.75" customHeight="1" thickBot="1" x14ac:dyDescent="0.25">
      <c r="A5" s="28"/>
      <c r="B5" s="28"/>
      <c r="C5" s="28"/>
      <c r="D5" s="28"/>
    </row>
    <row r="6" spans="1:5" ht="13.5" thickBot="1" x14ac:dyDescent="0.25">
      <c r="A6" s="13" t="s">
        <v>0</v>
      </c>
      <c r="B6" s="33"/>
      <c r="C6" s="34"/>
      <c r="D6" s="35" t="s">
        <v>13</v>
      </c>
      <c r="E6" s="37"/>
    </row>
    <row r="7" spans="1:5" x14ac:dyDescent="0.2">
      <c r="A7" s="14" t="s">
        <v>1</v>
      </c>
      <c r="B7" s="31"/>
      <c r="C7" s="32"/>
      <c r="D7" s="38"/>
      <c r="E7" s="39"/>
    </row>
    <row r="8" spans="1:5" x14ac:dyDescent="0.2">
      <c r="A8" s="14" t="s">
        <v>2</v>
      </c>
      <c r="B8" s="31"/>
      <c r="C8" s="32"/>
      <c r="D8" s="38"/>
      <c r="E8" s="39"/>
    </row>
    <row r="9" spans="1:5" ht="13.5" thickBot="1" x14ac:dyDescent="0.25">
      <c r="A9" s="15" t="s">
        <v>3</v>
      </c>
      <c r="B9" s="29"/>
      <c r="C9" s="30"/>
      <c r="D9" s="40"/>
      <c r="E9" s="41"/>
    </row>
    <row r="10" spans="1:5" ht="13.5" thickBot="1" x14ac:dyDescent="0.25">
      <c r="A10" s="35" t="s">
        <v>10</v>
      </c>
      <c r="B10" s="36"/>
      <c r="C10" s="36"/>
      <c r="D10" s="36"/>
      <c r="E10" s="37"/>
    </row>
    <row r="12" spans="1:5" s="12" customFormat="1" ht="25.5" x14ac:dyDescent="0.2">
      <c r="A12" s="6" t="s">
        <v>8</v>
      </c>
      <c r="B12" s="3" t="s">
        <v>5</v>
      </c>
      <c r="C12" s="3" t="s">
        <v>6</v>
      </c>
      <c r="D12" s="3" t="s">
        <v>7</v>
      </c>
      <c r="E12" s="19"/>
    </row>
    <row r="13" spans="1:5" s="16" customFormat="1" ht="15" x14ac:dyDescent="0.25">
      <c r="A13" s="7" t="str">
        <f>IF($D$7=""," / 1",$D$7 &amp; " / 1")</f>
        <v xml:space="preserve"> / 1</v>
      </c>
      <c r="B13" s="8"/>
      <c r="C13" s="8"/>
      <c r="D13" s="9"/>
      <c r="E13" s="8"/>
    </row>
    <row r="14" spans="1:5" s="16" customFormat="1" ht="15" x14ac:dyDescent="0.25">
      <c r="A14" s="7" t="str">
        <f>IF($D$7=""," / 2",$D$7 &amp; " / 2")</f>
        <v xml:space="preserve"> / 2</v>
      </c>
      <c r="B14" s="8"/>
      <c r="C14" s="8"/>
      <c r="D14" s="9"/>
      <c r="E14" s="8"/>
    </row>
    <row r="15" spans="1:5" s="16" customFormat="1" ht="15" x14ac:dyDescent="0.25">
      <c r="A15" s="7" t="str">
        <f>IF($D$7=""," / 3",$D$7 &amp; " / 3")</f>
        <v xml:space="preserve"> / 3</v>
      </c>
      <c r="B15" s="8"/>
      <c r="C15" s="8"/>
      <c r="D15" s="9"/>
      <c r="E15" s="8"/>
    </row>
    <row r="16" spans="1:5" s="16" customFormat="1" ht="15" x14ac:dyDescent="0.25">
      <c r="A16" s="7" t="str">
        <f>IF($D$7=""," / 4",$D$7 &amp; " / 4")</f>
        <v xml:space="preserve"> / 4</v>
      </c>
      <c r="B16" s="8"/>
      <c r="C16" s="8"/>
      <c r="D16" s="9"/>
      <c r="E16" s="8"/>
    </row>
    <row r="17" spans="1:5" s="16" customFormat="1" ht="15" x14ac:dyDescent="0.25">
      <c r="A17" s="7" t="str">
        <f>IF($D$7=""," / 5",$D$7 &amp; " / 5")</f>
        <v xml:space="preserve"> / 5</v>
      </c>
      <c r="B17" s="8"/>
      <c r="C17" s="8"/>
      <c r="D17" s="9"/>
      <c r="E17" s="8"/>
    </row>
    <row r="18" spans="1:5" s="16" customFormat="1" ht="15" x14ac:dyDescent="0.25">
      <c r="A18" s="7" t="str">
        <f>IF($D$7=""," / 6",$D$7 &amp; " / 6")</f>
        <v xml:space="preserve"> / 6</v>
      </c>
      <c r="B18" s="8"/>
      <c r="C18" s="8"/>
      <c r="D18" s="9"/>
      <c r="E18" s="8"/>
    </row>
    <row r="19" spans="1:5" s="16" customFormat="1" ht="15" x14ac:dyDescent="0.25">
      <c r="A19" s="7" t="str">
        <f>IF($D$7=""," / 7",$D$7 &amp; " / 7")</f>
        <v xml:space="preserve"> / 7</v>
      </c>
      <c r="B19" s="8"/>
      <c r="C19" s="8"/>
      <c r="D19" s="9"/>
      <c r="E19" s="8"/>
    </row>
    <row r="20" spans="1:5" s="16" customFormat="1" ht="15" x14ac:dyDescent="0.25">
      <c r="A20" s="7" t="str">
        <f>IF($D$7=""," / 8",$D$7 &amp; " / 8")</f>
        <v xml:space="preserve"> / 8</v>
      </c>
      <c r="B20" s="8"/>
      <c r="C20" s="8"/>
      <c r="D20" s="9"/>
      <c r="E20" s="8"/>
    </row>
    <row r="21" spans="1:5" s="16" customFormat="1" ht="15" x14ac:dyDescent="0.25">
      <c r="A21" s="7" t="str">
        <f>IF($D$7=""," / 9",$D$7 &amp; " / 9")</f>
        <v xml:space="preserve"> / 9</v>
      </c>
      <c r="B21" s="8"/>
      <c r="C21" s="8"/>
      <c r="D21" s="9"/>
      <c r="E21" s="8"/>
    </row>
    <row r="22" spans="1:5" s="16" customFormat="1" ht="15" x14ac:dyDescent="0.25">
      <c r="A22" s="7" t="str">
        <f>IF($D$7=""," /10",$D$7 &amp; " /10")</f>
        <v xml:space="preserve"> /10</v>
      </c>
      <c r="B22" s="8"/>
      <c r="C22" s="8"/>
      <c r="D22" s="9"/>
      <c r="E22" s="8"/>
    </row>
    <row r="23" spans="1:5" s="16" customFormat="1" ht="15" x14ac:dyDescent="0.25">
      <c r="A23" s="7" t="str">
        <f>IF($D$7=""," /11",$D$7 &amp; " /11")</f>
        <v xml:space="preserve"> /11</v>
      </c>
      <c r="B23" s="8"/>
      <c r="C23" s="8"/>
      <c r="D23" s="9"/>
      <c r="E23" s="8"/>
    </row>
    <row r="24" spans="1:5" s="16" customFormat="1" ht="15" x14ac:dyDescent="0.25">
      <c r="A24" s="7" t="str">
        <f>IF($D$7=""," /12",$D$7 &amp; " /12")</f>
        <v xml:space="preserve"> /12</v>
      </c>
      <c r="B24" s="8"/>
      <c r="C24" s="8"/>
      <c r="D24" s="9"/>
      <c r="E24" s="8"/>
    </row>
    <row r="25" spans="1:5" s="16" customFormat="1" ht="15" x14ac:dyDescent="0.25">
      <c r="A25" s="7" t="str">
        <f>IF($D$7=""," /13",$D$7 &amp; " /13")</f>
        <v xml:space="preserve"> /13</v>
      </c>
      <c r="B25" s="8"/>
      <c r="C25" s="8"/>
      <c r="D25" s="9"/>
      <c r="E25" s="8"/>
    </row>
    <row r="26" spans="1:5" s="16" customFormat="1" ht="15" x14ac:dyDescent="0.25">
      <c r="A26" s="7" t="str">
        <f>IF($D$7=""," /14",$D$7 &amp; " /14")</f>
        <v xml:space="preserve"> /14</v>
      </c>
      <c r="B26" s="8"/>
      <c r="C26" s="8"/>
      <c r="D26" s="9"/>
      <c r="E26" s="8"/>
    </row>
    <row r="27" spans="1:5" s="16" customFormat="1" ht="15" x14ac:dyDescent="0.25">
      <c r="A27" s="7" t="str">
        <f>IF($D$7=""," /15",$D$7 &amp; " /15")</f>
        <v xml:space="preserve"> /15</v>
      </c>
      <c r="B27" s="8"/>
      <c r="C27" s="8"/>
      <c r="D27" s="9"/>
      <c r="E27" s="8"/>
    </row>
    <row r="28" spans="1:5" s="16" customFormat="1" ht="15" x14ac:dyDescent="0.25">
      <c r="A28" s="7" t="str">
        <f>IF($D$7=""," /16",$D$7 &amp; " /16")</f>
        <v xml:space="preserve"> /16</v>
      </c>
      <c r="B28" s="8"/>
      <c r="C28" s="8"/>
      <c r="D28" s="9"/>
      <c r="E28" s="8"/>
    </row>
    <row r="29" spans="1:5" s="16" customFormat="1" ht="15" x14ac:dyDescent="0.25">
      <c r="A29" s="7" t="str">
        <f>IF($D$7=""," /17",$D$7 &amp; " /17")</f>
        <v xml:space="preserve"> /17</v>
      </c>
      <c r="B29" s="8"/>
      <c r="C29" s="8"/>
      <c r="D29" s="9"/>
      <c r="E29" s="8"/>
    </row>
    <row r="30" spans="1:5" s="16" customFormat="1" ht="15" x14ac:dyDescent="0.25">
      <c r="A30" s="7" t="str">
        <f>IF($D$7=""," /18",$D$7 &amp; " /18")</f>
        <v xml:space="preserve"> /18</v>
      </c>
      <c r="B30" s="8"/>
      <c r="C30" s="8"/>
      <c r="D30" s="9"/>
      <c r="E30" s="8"/>
    </row>
    <row r="31" spans="1:5" s="16" customFormat="1" ht="15" x14ac:dyDescent="0.25">
      <c r="A31" s="7" t="str">
        <f>IF($D$7=""," /19",$D$7 &amp; " /19")</f>
        <v xml:space="preserve"> /19</v>
      </c>
      <c r="B31" s="8"/>
      <c r="C31" s="8"/>
      <c r="D31" s="9"/>
      <c r="E31" s="8"/>
    </row>
    <row r="32" spans="1:5" s="16" customFormat="1" ht="15" x14ac:dyDescent="0.25">
      <c r="A32" s="7" t="str">
        <f>IF($D$7=""," /20",$D$7 &amp; " /20")</f>
        <v xml:space="preserve"> /20</v>
      </c>
      <c r="B32" s="8"/>
      <c r="C32" s="8"/>
      <c r="D32" s="9"/>
      <c r="E32" s="8"/>
    </row>
    <row r="33" spans="1:5" s="16" customFormat="1" ht="15" x14ac:dyDescent="0.25">
      <c r="A33" s="7" t="str">
        <f>IF($D$7=""," /21",$D$7 &amp; " /21")</f>
        <v xml:space="preserve"> /21</v>
      </c>
      <c r="B33" s="8"/>
      <c r="C33" s="8"/>
      <c r="D33" s="9"/>
      <c r="E33" s="8"/>
    </row>
    <row r="34" spans="1:5" s="16" customFormat="1" ht="15" x14ac:dyDescent="0.25">
      <c r="A34" s="7" t="str">
        <f>IF($D$7=""," /22",$D$7 &amp; " /22")</f>
        <v xml:space="preserve"> /22</v>
      </c>
      <c r="B34" s="8"/>
      <c r="C34" s="8"/>
      <c r="D34" s="9"/>
      <c r="E34" s="8"/>
    </row>
    <row r="35" spans="1:5" s="16" customFormat="1" ht="15" x14ac:dyDescent="0.25">
      <c r="A35" s="7" t="str">
        <f>IF($D$7=""," /23",$D$7 &amp; " /23")</f>
        <v xml:space="preserve"> /23</v>
      </c>
      <c r="B35" s="8"/>
      <c r="C35" s="8"/>
      <c r="D35" s="9"/>
      <c r="E35" s="8"/>
    </row>
    <row r="36" spans="1:5" s="16" customFormat="1" ht="15" x14ac:dyDescent="0.25">
      <c r="A36" s="7" t="str">
        <f>IF($D$7=""," /24",$D$7 &amp; " /24")</f>
        <v xml:space="preserve"> /24</v>
      </c>
      <c r="B36" s="8"/>
      <c r="C36" s="8"/>
      <c r="D36" s="9"/>
      <c r="E36" s="8"/>
    </row>
    <row r="37" spans="1:5" s="16" customFormat="1" ht="15" x14ac:dyDescent="0.25">
      <c r="A37" s="7" t="str">
        <f>IF($D$7=""," /25",$D$7 &amp; " /25")</f>
        <v xml:space="preserve"> /25</v>
      </c>
      <c r="B37" s="8"/>
      <c r="C37" s="8"/>
      <c r="D37" s="9"/>
      <c r="E37" s="8"/>
    </row>
    <row r="38" spans="1:5" s="16" customFormat="1" ht="15" x14ac:dyDescent="0.25">
      <c r="A38" s="7" t="str">
        <f>IF($D$7=""," /26",$D$7 &amp; " /26")</f>
        <v xml:space="preserve"> /26</v>
      </c>
      <c r="B38" s="8"/>
      <c r="C38" s="8"/>
      <c r="D38" s="9"/>
      <c r="E38" s="8"/>
    </row>
    <row r="39" spans="1:5" s="16" customFormat="1" ht="15" x14ac:dyDescent="0.25">
      <c r="A39" s="7" t="str">
        <f>IF($D$7=""," /27",$D$7 &amp; " /27")</f>
        <v xml:space="preserve"> /27</v>
      </c>
      <c r="B39" s="8"/>
      <c r="C39" s="8"/>
      <c r="D39" s="9"/>
      <c r="E39" s="8"/>
    </row>
    <row r="40" spans="1:5" s="16" customFormat="1" ht="15" x14ac:dyDescent="0.25">
      <c r="A40" s="7" t="str">
        <f>IF($D$7=""," /28",$D$7 &amp; " /28")</f>
        <v xml:space="preserve"> /28</v>
      </c>
      <c r="B40" s="8"/>
      <c r="C40" s="8"/>
      <c r="D40" s="9"/>
      <c r="E40" s="8"/>
    </row>
    <row r="41" spans="1:5" s="16" customFormat="1" ht="15" x14ac:dyDescent="0.25">
      <c r="A41" s="7" t="str">
        <f>IF($D$7=""," /29",$D$7 &amp; " /29")</f>
        <v xml:space="preserve"> /29</v>
      </c>
      <c r="B41" s="8"/>
      <c r="C41" s="8"/>
      <c r="D41" s="9"/>
      <c r="E41" s="8"/>
    </row>
    <row r="42" spans="1:5" s="16" customFormat="1" ht="15" x14ac:dyDescent="0.25">
      <c r="A42" s="7" t="str">
        <f>IF($D$7=""," /30",$D$7 &amp; " /30")</f>
        <v xml:space="preserve"> /30</v>
      </c>
      <c r="B42" s="8"/>
      <c r="C42" s="8"/>
      <c r="D42" s="9"/>
      <c r="E42" s="8"/>
    </row>
    <row r="43" spans="1:5" s="16" customFormat="1" ht="15" x14ac:dyDescent="0.25">
      <c r="A43" s="7" t="str">
        <f>IF($D$7=""," /31",$D$7 &amp; " /31")</f>
        <v xml:space="preserve"> /31</v>
      </c>
      <c r="B43" s="8"/>
      <c r="C43" s="8"/>
      <c r="D43" s="9"/>
      <c r="E43" s="8"/>
    </row>
    <row r="44" spans="1:5" s="16" customFormat="1" ht="15" x14ac:dyDescent="0.25">
      <c r="A44" s="7" t="str">
        <f>IF($D$7=""," /32",$D$7 &amp; " /32")</f>
        <v xml:space="preserve"> /32</v>
      </c>
      <c r="B44" s="8"/>
      <c r="C44" s="8"/>
      <c r="D44" s="9"/>
      <c r="E44" s="8"/>
    </row>
    <row r="45" spans="1:5" s="16" customFormat="1" ht="15" x14ac:dyDescent="0.25">
      <c r="A45" s="7" t="str">
        <f>IF($D$7=""," /33",$D$7 &amp; " /33")</f>
        <v xml:space="preserve"> /33</v>
      </c>
      <c r="B45" s="8"/>
      <c r="C45" s="8"/>
      <c r="D45" s="9"/>
      <c r="E45" s="8"/>
    </row>
    <row r="46" spans="1:5" s="16" customFormat="1" ht="15" x14ac:dyDescent="0.25">
      <c r="A46" s="7" t="str">
        <f>IF($D$7=""," /34",$D$7 &amp; " /34")</f>
        <v xml:space="preserve"> /34</v>
      </c>
      <c r="B46" s="8"/>
      <c r="C46" s="8"/>
      <c r="D46" s="9"/>
      <c r="E46" s="8"/>
    </row>
    <row r="47" spans="1:5" s="16" customFormat="1" ht="15" x14ac:dyDescent="0.25">
      <c r="A47" s="7" t="str">
        <f>IF($D$7=""," /35",$D$7 &amp; " /35")</f>
        <v xml:space="preserve"> /35</v>
      </c>
      <c r="B47" s="8"/>
      <c r="C47" s="8"/>
      <c r="D47" s="9"/>
      <c r="E47" s="8"/>
    </row>
    <row r="48" spans="1:5" s="16" customFormat="1" ht="15" x14ac:dyDescent="0.25">
      <c r="A48" s="7" t="str">
        <f>IF($D$7=""," /36",$D$7 &amp; " /36")</f>
        <v xml:space="preserve"> /36</v>
      </c>
      <c r="B48" s="8"/>
      <c r="C48" s="8"/>
      <c r="D48" s="9"/>
      <c r="E48" s="8"/>
    </row>
    <row r="49" spans="1:5" s="16" customFormat="1" ht="15.75" x14ac:dyDescent="0.25">
      <c r="A49" s="20" t="s">
        <v>11</v>
      </c>
      <c r="B49" s="11"/>
      <c r="C49" s="23" t="s">
        <v>12</v>
      </c>
      <c r="D49" s="23"/>
      <c r="E49" s="24"/>
    </row>
    <row r="50" spans="1:5" s="16" customFormat="1" ht="15" x14ac:dyDescent="0.25">
      <c r="A50" s="7" t="str">
        <f>IF($D$7=""," /37",$D$7 &amp; " /37")</f>
        <v xml:space="preserve"> /37</v>
      </c>
      <c r="B50" s="8"/>
      <c r="C50" s="8"/>
      <c r="D50" s="9"/>
      <c r="E50" s="8"/>
    </row>
    <row r="51" spans="1:5" s="16" customFormat="1" ht="15" x14ac:dyDescent="0.25">
      <c r="A51" s="7" t="str">
        <f>IF($D$7=""," /38",$D$7 &amp; " /38")</f>
        <v xml:space="preserve"> /38</v>
      </c>
      <c r="B51" s="8"/>
      <c r="C51" s="8"/>
      <c r="D51" s="9"/>
      <c r="E51" s="8"/>
    </row>
    <row r="52" spans="1:5" s="16" customFormat="1" ht="15" x14ac:dyDescent="0.25">
      <c r="A52" s="7" t="str">
        <f>IF($D$7=""," /39",$D$7 &amp; " /39")</f>
        <v xml:space="preserve"> /39</v>
      </c>
      <c r="B52" s="8"/>
      <c r="C52" s="8"/>
      <c r="D52" s="9"/>
      <c r="E52" s="8"/>
    </row>
    <row r="53" spans="1:5" s="16" customFormat="1" ht="15" x14ac:dyDescent="0.25">
      <c r="A53" s="7" t="str">
        <f>IF($D$7=""," /40",$D$7 &amp; " /40")</f>
        <v xml:space="preserve"> /40</v>
      </c>
      <c r="B53" s="8"/>
      <c r="C53" s="8"/>
      <c r="D53" s="9"/>
      <c r="E53" s="8"/>
    </row>
    <row r="54" spans="1:5" s="16" customFormat="1" ht="15" x14ac:dyDescent="0.25">
      <c r="A54" s="7" t="str">
        <f>IF($D$7=""," /41",$D$7 &amp; " /41")</f>
        <v xml:space="preserve"> /41</v>
      </c>
      <c r="B54" s="8"/>
      <c r="C54" s="8"/>
      <c r="D54" s="9"/>
      <c r="E54" s="8"/>
    </row>
    <row r="55" spans="1:5" s="16" customFormat="1" ht="15" x14ac:dyDescent="0.25">
      <c r="A55" s="7" t="str">
        <f>IF($D$7=""," /42",$D$7 &amp; " /42")</f>
        <v xml:space="preserve"> /42</v>
      </c>
      <c r="B55" s="8"/>
      <c r="C55" s="8"/>
      <c r="D55" s="9"/>
      <c r="E55" s="8"/>
    </row>
    <row r="56" spans="1:5" s="16" customFormat="1" ht="15" x14ac:dyDescent="0.25">
      <c r="A56" s="7" t="str">
        <f>IF($D$7=""," /43",$D$7 &amp; " /43")</f>
        <v xml:space="preserve"> /43</v>
      </c>
      <c r="B56" s="8"/>
      <c r="C56" s="8"/>
      <c r="D56" s="9"/>
      <c r="E56" s="8"/>
    </row>
    <row r="57" spans="1:5" s="16" customFormat="1" ht="15" x14ac:dyDescent="0.25">
      <c r="A57" s="7" t="str">
        <f>IF($D$7=""," /44",$D$7 &amp; " /44")</f>
        <v xml:space="preserve"> /44</v>
      </c>
      <c r="B57" s="8"/>
      <c r="C57" s="8"/>
      <c r="D57" s="9"/>
      <c r="E57" s="9"/>
    </row>
    <row r="58" spans="1:5" s="16" customFormat="1" ht="15" x14ac:dyDescent="0.25">
      <c r="A58" s="7" t="str">
        <f>IF($D$7=""," /45",$D$7 &amp; " /45")</f>
        <v xml:space="preserve"> /45</v>
      </c>
      <c r="B58" s="8"/>
      <c r="C58" s="8"/>
      <c r="D58" s="9"/>
      <c r="E58" s="8"/>
    </row>
    <row r="59" spans="1:5" s="16" customFormat="1" ht="15" x14ac:dyDescent="0.25">
      <c r="A59" s="7" t="str">
        <f>IF($D$7=""," /46",$D$7 &amp; " /46")</f>
        <v xml:space="preserve"> /46</v>
      </c>
      <c r="B59" s="8"/>
      <c r="C59" s="8"/>
      <c r="D59" s="9"/>
      <c r="E59" s="8"/>
    </row>
    <row r="60" spans="1:5" s="16" customFormat="1" ht="15" x14ac:dyDescent="0.25">
      <c r="A60" s="7" t="str">
        <f>IF($D$7=""," /47",$D$7 &amp; " /47")</f>
        <v xml:space="preserve"> /47</v>
      </c>
      <c r="B60" s="8"/>
      <c r="C60" s="8"/>
      <c r="D60" s="9"/>
      <c r="E60" s="8"/>
    </row>
    <row r="61" spans="1:5" s="16" customFormat="1" ht="15" x14ac:dyDescent="0.25">
      <c r="A61" s="7" t="str">
        <f>IF($D$7=""," /48",$D$7 &amp; " /48")</f>
        <v xml:space="preserve"> /48</v>
      </c>
      <c r="B61" s="8"/>
      <c r="C61" s="22"/>
      <c r="D61" s="9"/>
      <c r="E61" s="9"/>
    </row>
    <row r="62" spans="1:5" s="16" customFormat="1" ht="15" x14ac:dyDescent="0.25">
      <c r="A62" s="7" t="str">
        <f>IF($D$7=""," /49",$D$7 &amp; " /49")</f>
        <v xml:space="preserve"> /49</v>
      </c>
      <c r="B62" s="8"/>
      <c r="C62" s="8"/>
      <c r="D62" s="9"/>
      <c r="E62" s="8"/>
    </row>
    <row r="63" spans="1:5" s="16" customFormat="1" ht="15" x14ac:dyDescent="0.25">
      <c r="A63" s="7" t="str">
        <f>IF($D$7=""," /50",$D$7 &amp; " /50")</f>
        <v xml:space="preserve"> /50</v>
      </c>
      <c r="B63" s="8"/>
      <c r="C63" s="8"/>
      <c r="D63" s="9"/>
      <c r="E63" s="8"/>
    </row>
    <row r="64" spans="1:5" s="16" customFormat="1" ht="15" x14ac:dyDescent="0.25">
      <c r="A64" s="7" t="str">
        <f>IF($D$7=""," /51",$D$7 &amp; " /51")</f>
        <v xml:space="preserve"> /51</v>
      </c>
      <c r="B64" s="8"/>
      <c r="C64" s="8"/>
      <c r="D64" s="9"/>
      <c r="E64" s="8"/>
    </row>
    <row r="65" spans="1:5" s="16" customFormat="1" ht="15" x14ac:dyDescent="0.25">
      <c r="A65" s="7" t="str">
        <f>IF($D$7=""," /52",$D$7 &amp; " /52")</f>
        <v xml:space="preserve"> /52</v>
      </c>
      <c r="B65" s="8"/>
      <c r="C65" s="8"/>
      <c r="D65" s="9"/>
      <c r="E65" s="8"/>
    </row>
    <row r="66" spans="1:5" s="16" customFormat="1" ht="15" x14ac:dyDescent="0.25">
      <c r="A66" s="7" t="str">
        <f>IF($D$7=""," /53",$D$7 &amp; " /53")</f>
        <v xml:space="preserve"> /53</v>
      </c>
      <c r="B66" s="8"/>
      <c r="C66" s="8"/>
      <c r="D66" s="9"/>
      <c r="E66" s="8"/>
    </row>
    <row r="67" spans="1:5" s="16" customFormat="1" ht="15" x14ac:dyDescent="0.25">
      <c r="A67" s="7" t="str">
        <f>IF($D$7=""," /54",$D$7 &amp; " /54")</f>
        <v xml:space="preserve"> /54</v>
      </c>
      <c r="B67" s="8"/>
      <c r="C67" s="8"/>
      <c r="D67" s="9"/>
      <c r="E67" s="8"/>
    </row>
    <row r="68" spans="1:5" s="16" customFormat="1" ht="15" x14ac:dyDescent="0.25">
      <c r="A68" s="7" t="str">
        <f>IF($D$7=""," /55",$D$7 &amp; " /55")</f>
        <v xml:space="preserve"> /55</v>
      </c>
      <c r="B68" s="8"/>
      <c r="C68" s="8"/>
      <c r="D68" s="9"/>
      <c r="E68" s="8"/>
    </row>
    <row r="69" spans="1:5" s="16" customFormat="1" ht="15" x14ac:dyDescent="0.25">
      <c r="A69" s="7" t="str">
        <f>IF($D$7=""," /56",$D$7 &amp; " /56")</f>
        <v xml:space="preserve"> /56</v>
      </c>
      <c r="B69" s="8"/>
      <c r="C69" s="8"/>
      <c r="D69" s="9"/>
      <c r="E69" s="8"/>
    </row>
    <row r="70" spans="1:5" s="16" customFormat="1" ht="15" x14ac:dyDescent="0.25">
      <c r="A70" s="7" t="str">
        <f>IF($D$7=""," /57",$D$7 &amp; " /57")</f>
        <v xml:space="preserve"> /57</v>
      </c>
      <c r="B70" s="8"/>
      <c r="C70" s="8"/>
      <c r="D70" s="9"/>
      <c r="E70" s="8"/>
    </row>
    <row r="71" spans="1:5" s="16" customFormat="1" ht="15" x14ac:dyDescent="0.25">
      <c r="A71" s="7" t="str">
        <f>IF($D$7=""," /58",$D$7 &amp; " /58")</f>
        <v xml:space="preserve"> /58</v>
      </c>
      <c r="B71" s="8"/>
      <c r="C71" s="8"/>
      <c r="D71" s="9"/>
      <c r="E71" s="8"/>
    </row>
    <row r="72" spans="1:5" s="16" customFormat="1" ht="15" x14ac:dyDescent="0.25">
      <c r="A72" s="7" t="str">
        <f>IF($D$7=""," /59",$D$7 &amp; " /59")</f>
        <v xml:space="preserve"> /59</v>
      </c>
      <c r="B72" s="8"/>
      <c r="C72" s="8"/>
      <c r="D72" s="9"/>
      <c r="E72" s="8"/>
    </row>
    <row r="73" spans="1:5" s="16" customFormat="1" ht="15" x14ac:dyDescent="0.25">
      <c r="A73" s="7" t="str">
        <f>IF($D$7=""," /60",$D$7 &amp; " /60")</f>
        <v xml:space="preserve"> /60</v>
      </c>
      <c r="B73" s="8"/>
      <c r="C73" s="8"/>
      <c r="D73" s="9"/>
      <c r="E73" s="8"/>
    </row>
    <row r="74" spans="1:5" s="16" customFormat="1" ht="15" x14ac:dyDescent="0.25">
      <c r="A74" s="7" t="str">
        <f>IF($D$7=""," /61",$D$7 &amp; " /61")</f>
        <v xml:space="preserve"> /61</v>
      </c>
      <c r="B74" s="8"/>
      <c r="C74" s="8"/>
      <c r="D74" s="9"/>
      <c r="E74" s="8"/>
    </row>
    <row r="75" spans="1:5" s="16" customFormat="1" ht="15" x14ac:dyDescent="0.25">
      <c r="A75" s="7" t="str">
        <f>IF($D$7=""," /62",$D$7 &amp; " /62")</f>
        <v xml:space="preserve"> /62</v>
      </c>
      <c r="B75" s="8"/>
      <c r="C75" s="8"/>
      <c r="D75" s="9"/>
      <c r="E75" s="9"/>
    </row>
    <row r="76" spans="1:5" s="16" customFormat="1" ht="15" x14ac:dyDescent="0.25">
      <c r="A76" s="7" t="str">
        <f>IF($D$7=""," /63",$D$7 &amp; " /63")</f>
        <v xml:space="preserve"> /63</v>
      </c>
      <c r="B76" s="8"/>
      <c r="C76" s="8"/>
      <c r="D76" s="9"/>
      <c r="E76" s="9"/>
    </row>
    <row r="77" spans="1:5" s="16" customFormat="1" ht="15" x14ac:dyDescent="0.25">
      <c r="A77" s="7" t="str">
        <f>IF($D$7=""," /64",$D$7 &amp; " /64")</f>
        <v xml:space="preserve"> /64</v>
      </c>
      <c r="B77" s="8"/>
      <c r="C77" s="8"/>
      <c r="D77" s="9"/>
      <c r="E77" s="8"/>
    </row>
    <row r="78" spans="1:5" s="16" customFormat="1" ht="15" x14ac:dyDescent="0.25">
      <c r="A78" s="7" t="str">
        <f>IF($D$7=""," /64",$D$7 &amp; " /65")</f>
        <v xml:space="preserve"> /64</v>
      </c>
      <c r="B78" s="8"/>
      <c r="C78" s="8"/>
      <c r="D78" s="9"/>
      <c r="E78" s="8"/>
    </row>
    <row r="79" spans="1:5" s="16" customFormat="1" ht="15" x14ac:dyDescent="0.25">
      <c r="A79" s="7" t="str">
        <f>IF($D$7=""," /66",$D$7 &amp; " /66")</f>
        <v xml:space="preserve"> /66</v>
      </c>
      <c r="B79" s="8"/>
      <c r="C79" s="8"/>
      <c r="D79" s="9"/>
      <c r="E79" s="8"/>
    </row>
    <row r="80" spans="1:5" s="16" customFormat="1" ht="15" x14ac:dyDescent="0.25">
      <c r="A80" s="7" t="str">
        <f>IF($D$7=""," /67",$D$7 &amp; " /67")</f>
        <v xml:space="preserve"> /67</v>
      </c>
      <c r="B80" s="8"/>
      <c r="C80" s="8"/>
      <c r="D80" s="9"/>
      <c r="E80" s="8"/>
    </row>
    <row r="81" spans="1:5" s="16" customFormat="1" ht="15" x14ac:dyDescent="0.25">
      <c r="A81" s="7" t="str">
        <f>IF($D$7=""," /68",$D$7 &amp; " /68")</f>
        <v xml:space="preserve"> /68</v>
      </c>
      <c r="B81" s="8"/>
      <c r="C81" s="8"/>
      <c r="D81" s="9"/>
      <c r="E81" s="8"/>
    </row>
    <row r="82" spans="1:5" s="16" customFormat="1" ht="15" x14ac:dyDescent="0.25">
      <c r="A82" s="7" t="str">
        <f>IF($D$7="","/69",$D$7 &amp; "/69")</f>
        <v>/69</v>
      </c>
      <c r="B82" s="8"/>
      <c r="C82" s="8"/>
      <c r="D82" s="9"/>
      <c r="E82" s="8"/>
    </row>
    <row r="83" spans="1:5" s="16" customFormat="1" ht="15" x14ac:dyDescent="0.25">
      <c r="A83" s="7" t="str">
        <f>IF($D$7="","/70",$D$7 &amp; "/70")</f>
        <v>/70</v>
      </c>
      <c r="B83" s="8"/>
      <c r="C83" s="8"/>
      <c r="D83" s="9"/>
      <c r="E83" s="8"/>
    </row>
    <row r="84" spans="1:5" s="16" customFormat="1" ht="15" x14ac:dyDescent="0.25">
      <c r="A84" s="7" t="str">
        <f>IF($D$7="","/71",$D$7 &amp; "/71")</f>
        <v>/71</v>
      </c>
      <c r="B84" s="8"/>
      <c r="C84" s="8"/>
      <c r="D84" s="9"/>
      <c r="E84" s="8"/>
    </row>
    <row r="85" spans="1:5" s="16" customFormat="1" ht="15" x14ac:dyDescent="0.25">
      <c r="A85" s="7" t="str">
        <f>IF($D$7=""," /72",$D$7 &amp; " /72")</f>
        <v xml:space="preserve"> /72</v>
      </c>
      <c r="B85" s="8"/>
      <c r="C85" s="8"/>
      <c r="D85" s="9"/>
      <c r="E85" s="8"/>
    </row>
    <row r="86" spans="1:5" s="16" customFormat="1" ht="15.75" x14ac:dyDescent="0.25">
      <c r="A86" s="20" t="s">
        <v>11</v>
      </c>
      <c r="B86" s="11" t="s">
        <v>14</v>
      </c>
      <c r="C86" s="23" t="s">
        <v>12</v>
      </c>
      <c r="D86" s="23"/>
      <c r="E86" s="24"/>
    </row>
    <row r="87" spans="1:5" s="16" customFormat="1" ht="15" x14ac:dyDescent="0.25">
      <c r="A87" s="7" t="str">
        <f>IF($D$7="","/73",$D$7 &amp; "/73")</f>
        <v>/73</v>
      </c>
      <c r="B87" s="8"/>
      <c r="C87" s="8"/>
      <c r="D87" s="9"/>
      <c r="E87" s="8"/>
    </row>
    <row r="88" spans="1:5" s="16" customFormat="1" ht="15" x14ac:dyDescent="0.25">
      <c r="A88" s="7" t="str">
        <f>IF($D$7=""," /74",$D$7 &amp; " /74")</f>
        <v xml:space="preserve"> /74</v>
      </c>
      <c r="B88" s="8"/>
      <c r="C88" s="8"/>
      <c r="D88" s="9"/>
      <c r="E88" s="8"/>
    </row>
    <row r="89" spans="1:5" s="16" customFormat="1" ht="15" x14ac:dyDescent="0.25">
      <c r="A89" s="7" t="str">
        <f>IF($D$7=""," /75",$D$7 &amp; " /75")</f>
        <v xml:space="preserve"> /75</v>
      </c>
      <c r="B89" s="8"/>
      <c r="C89" s="8"/>
      <c r="D89" s="9"/>
      <c r="E89" s="8"/>
    </row>
    <row r="90" spans="1:5" s="16" customFormat="1" ht="15" x14ac:dyDescent="0.25">
      <c r="A90" s="7" t="str">
        <f>IF($D$7=""," /76",$D$7 &amp; " /76")</f>
        <v xml:space="preserve"> /76</v>
      </c>
      <c r="B90" s="8"/>
      <c r="C90" s="8"/>
      <c r="D90" s="9"/>
      <c r="E90" s="8"/>
    </row>
    <row r="91" spans="1:5" s="16" customFormat="1" ht="15" x14ac:dyDescent="0.25">
      <c r="A91" s="7" t="str">
        <f>IF($D$7=""," /77",$D$7 &amp; " /77")</f>
        <v xml:space="preserve"> /77</v>
      </c>
      <c r="B91" s="8"/>
      <c r="C91" s="8"/>
      <c r="D91" s="9"/>
      <c r="E91" s="8"/>
    </row>
    <row r="92" spans="1:5" s="16" customFormat="1" ht="15" x14ac:dyDescent="0.25">
      <c r="A92" s="7" t="str">
        <f>IF($D$7=""," /78",$D$7 &amp; " /78")</f>
        <v xml:space="preserve"> /78</v>
      </c>
      <c r="B92" s="8"/>
      <c r="C92" s="8"/>
      <c r="D92" s="9"/>
      <c r="E92" s="8"/>
    </row>
    <row r="93" spans="1:5" s="16" customFormat="1" ht="15" x14ac:dyDescent="0.25">
      <c r="A93" s="7" t="str">
        <f>IF($D$7=""," /79",$D$7 &amp; " /79")</f>
        <v xml:space="preserve"> /79</v>
      </c>
      <c r="B93" s="8"/>
      <c r="C93" s="8"/>
      <c r="D93" s="9"/>
      <c r="E93" s="8"/>
    </row>
    <row r="94" spans="1:5" s="16" customFormat="1" ht="15" x14ac:dyDescent="0.25">
      <c r="A94" s="7" t="str">
        <f>IF($D$7=""," /80",$D$7 &amp; " /80")</f>
        <v xml:space="preserve"> /80</v>
      </c>
      <c r="B94" s="8"/>
      <c r="C94" s="8"/>
      <c r="D94" s="9"/>
      <c r="E94" s="8"/>
    </row>
    <row r="95" spans="1:5" s="17" customFormat="1" ht="15" x14ac:dyDescent="0.25">
      <c r="A95" s="10" t="s">
        <v>11</v>
      </c>
      <c r="B95" s="11" t="s">
        <v>14</v>
      </c>
      <c r="C95" s="23" t="s">
        <v>12</v>
      </c>
      <c r="D95" s="23"/>
      <c r="E95" s="25"/>
    </row>
    <row r="96" spans="1:5" s="16" customFormat="1" ht="15" x14ac:dyDescent="0.25">
      <c r="A96" s="18"/>
    </row>
    <row r="97" spans="1:1" s="16" customFormat="1" ht="15" x14ac:dyDescent="0.25">
      <c r="A97" s="18"/>
    </row>
    <row r="98" spans="1:1" s="16" customFormat="1" ht="15" x14ac:dyDescent="0.25">
      <c r="A98" s="18"/>
    </row>
    <row r="99" spans="1:1" s="16" customFormat="1" ht="15" x14ac:dyDescent="0.25">
      <c r="A99" s="18"/>
    </row>
    <row r="100" spans="1:1" s="16" customFormat="1" ht="15" x14ac:dyDescent="0.25">
      <c r="A100" s="18"/>
    </row>
    <row r="101" spans="1:1" s="16" customFormat="1" ht="15" x14ac:dyDescent="0.25">
      <c r="A101" s="18"/>
    </row>
    <row r="102" spans="1:1" s="16" customFormat="1" ht="15" x14ac:dyDescent="0.25">
      <c r="A102" s="18"/>
    </row>
    <row r="103" spans="1:1" s="16" customFormat="1" ht="15" x14ac:dyDescent="0.25">
      <c r="A103" s="18"/>
    </row>
    <row r="104" spans="1:1" s="16" customFormat="1" ht="15" x14ac:dyDescent="0.25">
      <c r="A104" s="18"/>
    </row>
    <row r="105" spans="1:1" s="16" customFormat="1" ht="15" x14ac:dyDescent="0.25">
      <c r="A105" s="18"/>
    </row>
    <row r="106" spans="1:1" s="16" customFormat="1" ht="15" x14ac:dyDescent="0.25">
      <c r="A106" s="18"/>
    </row>
    <row r="107" spans="1:1" s="16" customFormat="1" ht="15" x14ac:dyDescent="0.25">
      <c r="A107" s="18"/>
    </row>
    <row r="108" spans="1:1" s="16" customFormat="1" ht="15" x14ac:dyDescent="0.25">
      <c r="A108" s="18"/>
    </row>
    <row r="109" spans="1:1" s="16" customFormat="1" ht="15" x14ac:dyDescent="0.25">
      <c r="A109" s="18"/>
    </row>
    <row r="110" spans="1:1" s="16" customFormat="1" ht="15" x14ac:dyDescent="0.25">
      <c r="A110" s="18"/>
    </row>
    <row r="111" spans="1:1" s="16" customFormat="1" ht="15" x14ac:dyDescent="0.25">
      <c r="A111" s="18"/>
    </row>
    <row r="112" spans="1:1" s="16" customFormat="1" ht="15" x14ac:dyDescent="0.25">
      <c r="A112" s="18"/>
    </row>
    <row r="113" spans="1:1" s="16" customFormat="1" ht="15" x14ac:dyDescent="0.25">
      <c r="A113" s="18"/>
    </row>
    <row r="114" spans="1:1" s="16" customFormat="1" ht="15" x14ac:dyDescent="0.25">
      <c r="A114" s="18"/>
    </row>
    <row r="115" spans="1:1" s="16" customFormat="1" ht="15" x14ac:dyDescent="0.25">
      <c r="A115" s="18"/>
    </row>
    <row r="116" spans="1:1" s="16" customFormat="1" ht="15" x14ac:dyDescent="0.25">
      <c r="A116" s="18"/>
    </row>
    <row r="117" spans="1:1" s="16" customFormat="1" ht="15" x14ac:dyDescent="0.25">
      <c r="A117" s="18"/>
    </row>
    <row r="118" spans="1:1" s="16" customFormat="1" ht="15" x14ac:dyDescent="0.25">
      <c r="A118" s="18"/>
    </row>
    <row r="119" spans="1:1" s="16" customFormat="1" ht="15" x14ac:dyDescent="0.25">
      <c r="A119" s="18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</sheetData>
  <mergeCells count="11">
    <mergeCell ref="C49:E49"/>
    <mergeCell ref="C86:E86"/>
    <mergeCell ref="C95:E95"/>
    <mergeCell ref="A1:D5"/>
    <mergeCell ref="B9:C9"/>
    <mergeCell ref="B8:C8"/>
    <mergeCell ref="B7:C7"/>
    <mergeCell ref="B6:C6"/>
    <mergeCell ref="A10:E10"/>
    <mergeCell ref="D6:E6"/>
    <mergeCell ref="D7:E9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0"/>
  <sheetViews>
    <sheetView tabSelected="1" zoomScale="115" zoomScaleNormal="115" workbookViewId="0">
      <selection activeCell="O79" sqref="O79"/>
    </sheetView>
  </sheetViews>
  <sheetFormatPr baseColWidth="10" defaultColWidth="8.28515625" defaultRowHeight="24.95" customHeight="1" x14ac:dyDescent="0.2"/>
  <cols>
    <col min="3" max="3" width="8.42578125" customWidth="1"/>
    <col min="6" max="6" width="10.28515625" customWidth="1"/>
    <col min="9" max="9" width="10.42578125" customWidth="1"/>
    <col min="12" max="12" width="7.5703125" customWidth="1"/>
  </cols>
  <sheetData>
    <row r="1" spans="1:12" ht="10.5" customHeight="1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7.25" customHeight="1" x14ac:dyDescent="0.2">
      <c r="A2" s="4" t="str">
        <f>Kundenliste!A13</f>
        <v xml:space="preserve"> / 1</v>
      </c>
      <c r="B2" s="21">
        <f>Kundenliste!D13</f>
        <v>0</v>
      </c>
      <c r="C2" s="5" t="s">
        <v>9</v>
      </c>
      <c r="D2" s="4" t="str">
        <f>Kundenliste!A14</f>
        <v xml:space="preserve"> / 2</v>
      </c>
      <c r="E2" s="21">
        <f>Kundenliste!D14</f>
        <v>0</v>
      </c>
      <c r="F2" s="5" t="s">
        <v>9</v>
      </c>
      <c r="G2" s="4" t="str">
        <f>Kundenliste!A15</f>
        <v xml:space="preserve"> / 3</v>
      </c>
      <c r="H2" s="21">
        <f>Kundenliste!D15</f>
        <v>0</v>
      </c>
      <c r="I2" s="5" t="s">
        <v>9</v>
      </c>
      <c r="J2" s="4" t="str">
        <f>Kundenliste!A16</f>
        <v xml:space="preserve"> / 4</v>
      </c>
      <c r="K2" s="21">
        <f>Kundenliste!D16</f>
        <v>0</v>
      </c>
      <c r="L2" s="5" t="s">
        <v>9</v>
      </c>
    </row>
    <row r="3" spans="1:12" ht="24.75" customHeight="1" x14ac:dyDescent="0.2">
      <c r="A3" s="43" t="str">
        <f xml:space="preserve"> "Artikel: " &amp;  Kundenliste!B13</f>
        <v xml:space="preserve">Artikel: </v>
      </c>
      <c r="B3" s="43"/>
      <c r="C3" s="43"/>
      <c r="D3" s="43" t="str">
        <f xml:space="preserve"> "Artikel: " &amp;  Kundenliste!B14</f>
        <v xml:space="preserve">Artikel: </v>
      </c>
      <c r="E3" s="43"/>
      <c r="F3" s="43"/>
      <c r="G3" s="43" t="str">
        <f xml:space="preserve"> "Artikel: " &amp;  Kundenliste!B15</f>
        <v xml:space="preserve">Artikel: </v>
      </c>
      <c r="H3" s="43"/>
      <c r="I3" s="43"/>
      <c r="J3" s="43" t="str">
        <f xml:space="preserve"> "Artikel: " &amp;  Kundenliste!B16</f>
        <v xml:space="preserve">Artikel: </v>
      </c>
      <c r="K3" s="43"/>
      <c r="L3" s="43"/>
    </row>
    <row r="4" spans="1:12" ht="18.75" customHeight="1" x14ac:dyDescent="0.2">
      <c r="A4" s="44" t="str">
        <f>"Größe: "&amp;Kundenliste!C13</f>
        <v xml:space="preserve">Größe: </v>
      </c>
      <c r="B4" s="43"/>
      <c r="C4" s="43"/>
      <c r="D4" s="44" t="str">
        <f>"Größe: "&amp;Kundenliste!C14</f>
        <v xml:space="preserve">Größe: </v>
      </c>
      <c r="E4" s="43"/>
      <c r="F4" s="43"/>
      <c r="G4" s="44" t="str">
        <f>"Größe: "&amp;Kundenliste!C15</f>
        <v xml:space="preserve">Größe: </v>
      </c>
      <c r="H4" s="43"/>
      <c r="I4" s="43"/>
      <c r="J4" s="44" t="str">
        <f>"Größe: "&amp;Kundenliste!C16</f>
        <v xml:space="preserve">Größe: </v>
      </c>
      <c r="K4" s="43"/>
      <c r="L4" s="43"/>
    </row>
    <row r="5" spans="1:12" ht="10.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24.95" customHeight="1" x14ac:dyDescent="0.2">
      <c r="A6" s="4" t="str">
        <f>Kundenliste!A17</f>
        <v xml:space="preserve"> / 5</v>
      </c>
      <c r="B6" s="21">
        <f>Kundenliste!D17</f>
        <v>0</v>
      </c>
      <c r="C6" s="5" t="s">
        <v>9</v>
      </c>
      <c r="D6" s="4" t="str">
        <f>Kundenliste!A18</f>
        <v xml:space="preserve"> / 6</v>
      </c>
      <c r="E6" s="21">
        <f>Kundenliste!D18</f>
        <v>0</v>
      </c>
      <c r="F6" s="5" t="s">
        <v>9</v>
      </c>
      <c r="G6" s="4" t="str">
        <f>Kundenliste!A19</f>
        <v xml:space="preserve"> / 7</v>
      </c>
      <c r="H6" s="21">
        <f>Kundenliste!D19</f>
        <v>0</v>
      </c>
      <c r="I6" s="5" t="s">
        <v>9</v>
      </c>
      <c r="J6" s="4" t="str">
        <f>Kundenliste!A20</f>
        <v xml:space="preserve"> / 8</v>
      </c>
      <c r="K6" s="21">
        <f>Kundenliste!D20</f>
        <v>0</v>
      </c>
      <c r="L6" s="5" t="s">
        <v>9</v>
      </c>
    </row>
    <row r="7" spans="1:12" ht="27" customHeight="1" x14ac:dyDescent="0.2">
      <c r="A7" s="43" t="str">
        <f xml:space="preserve"> "Artikel: " &amp;  Kundenliste!B17</f>
        <v xml:space="preserve">Artikel: </v>
      </c>
      <c r="B7" s="43"/>
      <c r="C7" s="43"/>
      <c r="D7" s="43" t="str">
        <f xml:space="preserve"> "Artikel: " &amp;  Kundenliste!B18</f>
        <v xml:space="preserve">Artikel: </v>
      </c>
      <c r="E7" s="43"/>
      <c r="F7" s="43"/>
      <c r="G7" s="43" t="str">
        <f xml:space="preserve"> "Artikel: " &amp;  Kundenliste!B19</f>
        <v xml:space="preserve">Artikel: </v>
      </c>
      <c r="H7" s="43"/>
      <c r="I7" s="43"/>
      <c r="J7" s="43" t="str">
        <f xml:space="preserve"> "Artikel: " &amp;  Kundenliste!B20</f>
        <v xml:space="preserve">Artikel: </v>
      </c>
      <c r="K7" s="43"/>
      <c r="L7" s="43"/>
    </row>
    <row r="8" spans="1:12" ht="24.75" customHeight="1" x14ac:dyDescent="0.2">
      <c r="A8" s="44" t="str">
        <f>"Größe: "&amp;Kundenliste!C17</f>
        <v xml:space="preserve">Größe: </v>
      </c>
      <c r="B8" s="43"/>
      <c r="C8" s="43"/>
      <c r="D8" s="44" t="str">
        <f>"Größe: "&amp;Kundenliste!C18</f>
        <v xml:space="preserve">Größe: </v>
      </c>
      <c r="E8" s="43"/>
      <c r="F8" s="43"/>
      <c r="G8" s="44" t="str">
        <f>"Größe: "&amp;Kundenliste!C19</f>
        <v xml:space="preserve">Größe: </v>
      </c>
      <c r="H8" s="43"/>
      <c r="I8" s="43"/>
      <c r="J8" s="44" t="str">
        <f>"Größe: "&amp;Kundenliste!C20</f>
        <v xml:space="preserve">Größe: </v>
      </c>
      <c r="K8" s="43"/>
      <c r="L8" s="43"/>
    </row>
    <row r="9" spans="1:12" ht="11.25" customHeight="1" x14ac:dyDescent="0.2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1:12" ht="24.95" customHeight="1" x14ac:dyDescent="0.2">
      <c r="A10" s="4" t="str">
        <f>Kundenliste!A21</f>
        <v xml:space="preserve"> / 9</v>
      </c>
      <c r="B10" s="21">
        <f>Kundenliste!D21</f>
        <v>0</v>
      </c>
      <c r="C10" s="5" t="s">
        <v>9</v>
      </c>
      <c r="D10" s="4" t="str">
        <f>Kundenliste!A22</f>
        <v xml:space="preserve"> /10</v>
      </c>
      <c r="E10" s="21">
        <f>Kundenliste!D22</f>
        <v>0</v>
      </c>
      <c r="F10" s="5" t="s">
        <v>9</v>
      </c>
      <c r="G10" s="4" t="str">
        <f>Kundenliste!A23</f>
        <v xml:space="preserve"> /11</v>
      </c>
      <c r="H10" s="21">
        <f>Kundenliste!D23</f>
        <v>0</v>
      </c>
      <c r="I10" s="5" t="s">
        <v>9</v>
      </c>
      <c r="J10" s="4" t="str">
        <f>Kundenliste!A24</f>
        <v xml:space="preserve"> /12</v>
      </c>
      <c r="K10" s="21">
        <f>Kundenliste!D24</f>
        <v>0</v>
      </c>
      <c r="L10" s="5" t="s">
        <v>9</v>
      </c>
    </row>
    <row r="11" spans="1:12" ht="24.95" customHeight="1" x14ac:dyDescent="0.2">
      <c r="A11" s="43" t="str">
        <f xml:space="preserve"> "Artikel: " &amp;  Kundenliste!B21</f>
        <v xml:space="preserve">Artikel: </v>
      </c>
      <c r="B11" s="43"/>
      <c r="C11" s="43"/>
      <c r="D11" s="43" t="str">
        <f xml:space="preserve"> "Artikel: " &amp;  Kundenliste!B22</f>
        <v xml:space="preserve">Artikel: </v>
      </c>
      <c r="E11" s="43"/>
      <c r="F11" s="43"/>
      <c r="G11" s="43" t="str">
        <f xml:space="preserve"> "Artikel: " &amp;  Kundenliste!B23</f>
        <v xml:space="preserve">Artikel: </v>
      </c>
      <c r="H11" s="43"/>
      <c r="I11" s="43"/>
      <c r="J11" s="43" t="str">
        <f xml:space="preserve"> "Artikel: " &amp;  Kundenliste!B24</f>
        <v xml:space="preserve">Artikel: </v>
      </c>
      <c r="K11" s="43"/>
      <c r="L11" s="43"/>
    </row>
    <row r="12" spans="1:12" ht="27" customHeight="1" x14ac:dyDescent="0.2">
      <c r="A12" s="44" t="str">
        <f>"Größe: "&amp;Kundenliste!C21</f>
        <v xml:space="preserve">Größe: </v>
      </c>
      <c r="B12" s="43"/>
      <c r="C12" s="43"/>
      <c r="D12" s="44" t="str">
        <f>"Größe: "&amp;Kundenliste!C22</f>
        <v xml:space="preserve">Größe: </v>
      </c>
      <c r="E12" s="43"/>
      <c r="F12" s="43"/>
      <c r="G12" s="44" t="str">
        <f>"Größe: "&amp;Kundenliste!C23</f>
        <v xml:space="preserve">Größe: </v>
      </c>
      <c r="H12" s="43"/>
      <c r="I12" s="43"/>
      <c r="J12" s="44" t="str">
        <f>"Größe: "&amp;Kundenliste!C24</f>
        <v xml:space="preserve">Größe: </v>
      </c>
      <c r="K12" s="43"/>
      <c r="L12" s="43"/>
    </row>
    <row r="13" spans="1:12" ht="10.5" customHeight="1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12" ht="24.95" customHeight="1" x14ac:dyDescent="0.2">
      <c r="A14" s="4" t="str">
        <f>Kundenliste!A25</f>
        <v xml:space="preserve"> /13</v>
      </c>
      <c r="B14" s="21">
        <f>Kundenliste!D25</f>
        <v>0</v>
      </c>
      <c r="C14" s="5" t="s">
        <v>9</v>
      </c>
      <c r="D14" s="4" t="str">
        <f>Kundenliste!A26</f>
        <v xml:space="preserve"> /14</v>
      </c>
      <c r="E14" s="21">
        <f>Kundenliste!D26</f>
        <v>0</v>
      </c>
      <c r="F14" s="5" t="s">
        <v>9</v>
      </c>
      <c r="G14" s="4" t="str">
        <f>Kundenliste!A27</f>
        <v xml:space="preserve"> /15</v>
      </c>
      <c r="H14" s="21">
        <f>Kundenliste!D27</f>
        <v>0</v>
      </c>
      <c r="I14" s="5" t="s">
        <v>9</v>
      </c>
      <c r="J14" s="4" t="str">
        <f>Kundenliste!A28</f>
        <v xml:space="preserve"> /16</v>
      </c>
      <c r="K14" s="21">
        <f>Kundenliste!D28</f>
        <v>0</v>
      </c>
      <c r="L14" s="5" t="s">
        <v>9</v>
      </c>
    </row>
    <row r="15" spans="1:12" ht="24.95" customHeight="1" x14ac:dyDescent="0.2">
      <c r="A15" s="43" t="str">
        <f xml:space="preserve"> "Artikel: " &amp;  Kundenliste!B25</f>
        <v xml:space="preserve">Artikel: </v>
      </c>
      <c r="B15" s="43"/>
      <c r="C15" s="43"/>
      <c r="D15" s="43" t="str">
        <f xml:space="preserve"> "Artikel: " &amp;  Kundenliste!B26</f>
        <v xml:space="preserve">Artikel: </v>
      </c>
      <c r="E15" s="43"/>
      <c r="F15" s="43"/>
      <c r="G15" s="43" t="str">
        <f xml:space="preserve"> "Artikel: " &amp;  Kundenliste!B27</f>
        <v xml:space="preserve">Artikel: </v>
      </c>
      <c r="H15" s="43"/>
      <c r="I15" s="43"/>
      <c r="J15" s="43" t="str">
        <f xml:space="preserve"> "Artikel: " &amp;  Kundenliste!B28</f>
        <v xml:space="preserve">Artikel: </v>
      </c>
      <c r="K15" s="43"/>
      <c r="L15" s="43"/>
    </row>
    <row r="16" spans="1:12" ht="24.75" customHeight="1" x14ac:dyDescent="0.2">
      <c r="A16" s="44" t="str">
        <f>"Größe: "&amp;Kundenliste!C25</f>
        <v xml:space="preserve">Größe: </v>
      </c>
      <c r="B16" s="43"/>
      <c r="C16" s="43"/>
      <c r="D16" s="44" t="str">
        <f>"Größe: "&amp;Kundenliste!C26</f>
        <v xml:space="preserve">Größe: </v>
      </c>
      <c r="E16" s="43"/>
      <c r="F16" s="43"/>
      <c r="G16" s="44" t="str">
        <f>"Größe: "&amp;Kundenliste!C27</f>
        <v xml:space="preserve">Größe: </v>
      </c>
      <c r="H16" s="43"/>
      <c r="I16" s="43"/>
      <c r="J16" s="44" t="str">
        <f>"Größe: "&amp;Kundenliste!C28</f>
        <v xml:space="preserve">Größe: </v>
      </c>
      <c r="K16" s="43"/>
      <c r="L16" s="43"/>
    </row>
    <row r="17" spans="1:12" ht="11.25" customHeight="1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</row>
    <row r="18" spans="1:12" ht="24.95" customHeight="1" x14ac:dyDescent="0.2">
      <c r="A18" s="4" t="str">
        <f>Kundenliste!A29</f>
        <v xml:space="preserve"> /17</v>
      </c>
      <c r="B18" s="21">
        <f>Kundenliste!D29</f>
        <v>0</v>
      </c>
      <c r="C18" s="5" t="s">
        <v>9</v>
      </c>
      <c r="D18" s="4" t="str">
        <f>Kundenliste!A30</f>
        <v xml:space="preserve"> /18</v>
      </c>
      <c r="E18" s="21">
        <f>Kundenliste!D30</f>
        <v>0</v>
      </c>
      <c r="F18" s="5" t="s">
        <v>9</v>
      </c>
      <c r="G18" s="4" t="str">
        <f>Kundenliste!A31</f>
        <v xml:space="preserve"> /19</v>
      </c>
      <c r="H18" s="21">
        <f>Kundenliste!D31</f>
        <v>0</v>
      </c>
      <c r="I18" s="5" t="s">
        <v>9</v>
      </c>
      <c r="J18" s="4" t="str">
        <f>Kundenliste!A32</f>
        <v xml:space="preserve"> /20</v>
      </c>
      <c r="K18" s="21">
        <f>Kundenliste!D32</f>
        <v>0</v>
      </c>
      <c r="L18" s="5" t="s">
        <v>9</v>
      </c>
    </row>
    <row r="19" spans="1:12" ht="24.95" customHeight="1" x14ac:dyDescent="0.2">
      <c r="A19" s="43" t="str">
        <f xml:space="preserve"> "Artikel: " &amp;  Kundenliste!B29</f>
        <v xml:space="preserve">Artikel: </v>
      </c>
      <c r="B19" s="43"/>
      <c r="C19" s="43"/>
      <c r="D19" s="43" t="str">
        <f xml:space="preserve"> "Artikel: " &amp;  Kundenliste!B30</f>
        <v xml:space="preserve">Artikel: </v>
      </c>
      <c r="E19" s="43"/>
      <c r="F19" s="43"/>
      <c r="G19" s="43" t="str">
        <f xml:space="preserve"> "Artikel: " &amp;  Kundenliste!B31</f>
        <v xml:space="preserve">Artikel: </v>
      </c>
      <c r="H19" s="43"/>
      <c r="I19" s="43"/>
      <c r="J19" s="43" t="str">
        <f xml:space="preserve"> "Artikel: " &amp;  Kundenliste!B32</f>
        <v xml:space="preserve">Artikel: </v>
      </c>
      <c r="K19" s="43"/>
      <c r="L19" s="43"/>
    </row>
    <row r="20" spans="1:12" ht="24.75" customHeight="1" x14ac:dyDescent="0.2">
      <c r="A20" s="44" t="str">
        <f>"Größe: "&amp;Kundenliste!C29</f>
        <v xml:space="preserve">Größe: </v>
      </c>
      <c r="B20" s="43"/>
      <c r="C20" s="43"/>
      <c r="D20" s="44" t="str">
        <f>"Größe: "&amp;Kundenliste!C30</f>
        <v xml:space="preserve">Größe: </v>
      </c>
      <c r="E20" s="43"/>
      <c r="F20" s="43"/>
      <c r="G20" s="44" t="str">
        <f>"Größe: "&amp;Kundenliste!C31</f>
        <v xml:space="preserve">Größe: </v>
      </c>
      <c r="H20" s="43"/>
      <c r="I20" s="43"/>
      <c r="J20" s="44" t="str">
        <f>"Größe: "&amp;Kundenliste!C32</f>
        <v xml:space="preserve">Größe: </v>
      </c>
      <c r="K20" s="43"/>
      <c r="L20" s="43"/>
    </row>
    <row r="21" spans="1:12" ht="11.25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1:12" ht="24.95" customHeight="1" x14ac:dyDescent="0.2">
      <c r="A22" s="4" t="str">
        <f>Kundenliste!A33</f>
        <v xml:space="preserve"> /21</v>
      </c>
      <c r="B22" s="21">
        <f>Kundenliste!D33</f>
        <v>0</v>
      </c>
      <c r="C22" s="5" t="s">
        <v>9</v>
      </c>
      <c r="D22" s="4" t="str">
        <f>Kundenliste!A34</f>
        <v xml:space="preserve"> /22</v>
      </c>
      <c r="E22" s="21">
        <f>Kundenliste!D34</f>
        <v>0</v>
      </c>
      <c r="F22" s="5" t="s">
        <v>9</v>
      </c>
      <c r="G22" s="4" t="str">
        <f>Kundenliste!A35</f>
        <v xml:space="preserve"> /23</v>
      </c>
      <c r="H22" s="21">
        <f>Kundenliste!D35</f>
        <v>0</v>
      </c>
      <c r="I22" s="5" t="s">
        <v>9</v>
      </c>
      <c r="J22" s="4" t="str">
        <f>Kundenliste!A36</f>
        <v xml:space="preserve"> /24</v>
      </c>
      <c r="K22" s="21">
        <f>Kundenliste!D36</f>
        <v>0</v>
      </c>
      <c r="L22" s="5" t="s">
        <v>9</v>
      </c>
    </row>
    <row r="23" spans="1:12" ht="24.95" customHeight="1" x14ac:dyDescent="0.2">
      <c r="A23" s="43" t="str">
        <f xml:space="preserve"> "Artikel: " &amp;  Kundenliste!B33</f>
        <v xml:space="preserve">Artikel: </v>
      </c>
      <c r="B23" s="43"/>
      <c r="C23" s="43"/>
      <c r="D23" s="43" t="str">
        <f xml:space="preserve"> "Artikel: " &amp;  Kundenliste!B34</f>
        <v xml:space="preserve">Artikel: </v>
      </c>
      <c r="E23" s="43"/>
      <c r="F23" s="43"/>
      <c r="G23" s="43" t="str">
        <f xml:space="preserve"> "Artikel: " &amp;  Kundenliste!B35</f>
        <v xml:space="preserve">Artikel: </v>
      </c>
      <c r="H23" s="43"/>
      <c r="I23" s="43"/>
      <c r="J23" s="43" t="str">
        <f xml:space="preserve"> "Artikel: " &amp;  Kundenliste!B36</f>
        <v xml:space="preserve">Artikel: </v>
      </c>
      <c r="K23" s="43"/>
      <c r="L23" s="43"/>
    </row>
    <row r="24" spans="1:12" ht="28.5" customHeight="1" x14ac:dyDescent="0.2">
      <c r="A24" s="44" t="str">
        <f>"Größe: "&amp;Kundenliste!C33</f>
        <v xml:space="preserve">Größe: </v>
      </c>
      <c r="B24" s="43"/>
      <c r="C24" s="43"/>
      <c r="D24" s="44" t="str">
        <f>"Größe: "&amp;Kundenliste!C34</f>
        <v xml:space="preserve">Größe: </v>
      </c>
      <c r="E24" s="43"/>
      <c r="F24" s="43"/>
      <c r="G24" s="44" t="str">
        <f>"Größe: "&amp;Kundenliste!C35</f>
        <v xml:space="preserve">Größe: </v>
      </c>
      <c r="H24" s="43"/>
      <c r="I24" s="43"/>
      <c r="J24" s="44" t="str">
        <f>"Größe: "&amp;Kundenliste!C36</f>
        <v xml:space="preserve">Größe: </v>
      </c>
      <c r="K24" s="43"/>
      <c r="L24" s="43"/>
    </row>
    <row r="25" spans="1:12" ht="9.75" customHeight="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</row>
    <row r="26" spans="1:12" ht="24.95" customHeight="1" x14ac:dyDescent="0.2">
      <c r="A26" s="4" t="str">
        <f>Kundenliste!A37</f>
        <v xml:space="preserve"> /25</v>
      </c>
      <c r="B26" s="21">
        <f>Kundenliste!D37</f>
        <v>0</v>
      </c>
      <c r="C26" s="5" t="s">
        <v>9</v>
      </c>
      <c r="D26" s="4" t="str">
        <f>Kundenliste!A38</f>
        <v xml:space="preserve"> /26</v>
      </c>
      <c r="E26" s="21">
        <f>Kundenliste!D38</f>
        <v>0</v>
      </c>
      <c r="F26" s="5" t="s">
        <v>9</v>
      </c>
      <c r="G26" s="4" t="str">
        <f>Kundenliste!A39</f>
        <v xml:space="preserve"> /27</v>
      </c>
      <c r="H26" s="21">
        <f>Kundenliste!D39</f>
        <v>0</v>
      </c>
      <c r="I26" s="5" t="s">
        <v>9</v>
      </c>
      <c r="J26" s="4" t="str">
        <f>Kundenliste!A40</f>
        <v xml:space="preserve"> /28</v>
      </c>
      <c r="K26" s="21">
        <f>Kundenliste!D40</f>
        <v>0</v>
      </c>
      <c r="L26" s="5" t="s">
        <v>9</v>
      </c>
    </row>
    <row r="27" spans="1:12" ht="24.75" customHeight="1" x14ac:dyDescent="0.2">
      <c r="A27" s="43" t="str">
        <f xml:space="preserve"> "Artikel: " &amp;  Kundenliste!B37</f>
        <v xml:space="preserve">Artikel: </v>
      </c>
      <c r="B27" s="43"/>
      <c r="C27" s="43"/>
      <c r="D27" s="43" t="str">
        <f xml:space="preserve"> "Artikel: " &amp;  Kundenliste!B38</f>
        <v xml:space="preserve">Artikel: </v>
      </c>
      <c r="E27" s="43"/>
      <c r="F27" s="43"/>
      <c r="G27" s="43" t="str">
        <f xml:space="preserve"> "Artikel: " &amp;  Kundenliste!B39</f>
        <v xml:space="preserve">Artikel: </v>
      </c>
      <c r="H27" s="43"/>
      <c r="I27" s="43"/>
      <c r="J27" s="43" t="str">
        <f xml:space="preserve"> "Artikel: " &amp;  Kundenliste!B40</f>
        <v xml:space="preserve">Artikel: </v>
      </c>
      <c r="K27" s="43"/>
      <c r="L27" s="43"/>
    </row>
    <row r="28" spans="1:12" ht="24.75" customHeight="1" x14ac:dyDescent="0.2">
      <c r="A28" s="44" t="str">
        <f>"Größe: "&amp;Kundenliste!C37</f>
        <v xml:space="preserve">Größe: </v>
      </c>
      <c r="B28" s="43"/>
      <c r="C28" s="43"/>
      <c r="D28" s="44" t="str">
        <f>"Größe: "&amp;Kundenliste!C38</f>
        <v xml:space="preserve">Größe: </v>
      </c>
      <c r="E28" s="43"/>
      <c r="F28" s="43"/>
      <c r="G28" s="44" t="str">
        <f>"Größe: "&amp;Kundenliste!C39</f>
        <v xml:space="preserve">Größe: </v>
      </c>
      <c r="H28" s="43"/>
      <c r="I28" s="43"/>
      <c r="J28" s="44" t="str">
        <f>"Größe: "&amp;Kundenliste!C40</f>
        <v xml:space="preserve">Größe: </v>
      </c>
      <c r="K28" s="43"/>
      <c r="L28" s="43"/>
    </row>
    <row r="29" spans="1:12" ht="12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1:12" ht="24.95" customHeight="1" x14ac:dyDescent="0.2">
      <c r="A30" s="4" t="str">
        <f>Kundenliste!A41</f>
        <v xml:space="preserve"> /29</v>
      </c>
      <c r="B30" s="21">
        <f>Kundenliste!D41</f>
        <v>0</v>
      </c>
      <c r="C30" s="5" t="s">
        <v>9</v>
      </c>
      <c r="D30" s="4" t="str">
        <f>Kundenliste!A42</f>
        <v xml:space="preserve"> /30</v>
      </c>
      <c r="E30" s="21">
        <f>Kundenliste!D42</f>
        <v>0</v>
      </c>
      <c r="F30" s="5" t="s">
        <v>9</v>
      </c>
      <c r="G30" s="4" t="str">
        <f>Kundenliste!A43</f>
        <v xml:space="preserve"> /31</v>
      </c>
      <c r="H30" s="21">
        <f>Kundenliste!D43</f>
        <v>0</v>
      </c>
      <c r="I30" s="5" t="s">
        <v>9</v>
      </c>
      <c r="J30" s="4" t="str">
        <f>Kundenliste!A44</f>
        <v xml:space="preserve"> /32</v>
      </c>
      <c r="K30" s="21">
        <f>Kundenliste!D44</f>
        <v>0</v>
      </c>
      <c r="L30" s="5" t="s">
        <v>9</v>
      </c>
    </row>
    <row r="31" spans="1:12" ht="24.95" customHeight="1" x14ac:dyDescent="0.2">
      <c r="A31" s="43" t="str">
        <f xml:space="preserve"> "Artikel: " &amp;  Kundenliste!B41</f>
        <v xml:space="preserve">Artikel: </v>
      </c>
      <c r="B31" s="43"/>
      <c r="C31" s="43"/>
      <c r="D31" s="43" t="str">
        <f xml:space="preserve"> "Artikel: " &amp;  Kundenliste!B42</f>
        <v xml:space="preserve">Artikel: </v>
      </c>
      <c r="E31" s="43"/>
      <c r="F31" s="43"/>
      <c r="G31" s="43" t="str">
        <f xml:space="preserve"> "Artikel: " &amp;  Kundenliste!B43</f>
        <v xml:space="preserve">Artikel: </v>
      </c>
      <c r="H31" s="43"/>
      <c r="I31" s="43"/>
      <c r="J31" s="43" t="str">
        <f xml:space="preserve"> "Artikel: " &amp;  Kundenliste!B44</f>
        <v xml:space="preserve">Artikel: </v>
      </c>
      <c r="K31" s="43"/>
      <c r="L31" s="43"/>
    </row>
    <row r="32" spans="1:12" ht="24.75" customHeight="1" x14ac:dyDescent="0.2">
      <c r="A32" s="44" t="str">
        <f>"Größe: "&amp;Kundenliste!C41</f>
        <v xml:space="preserve">Größe: </v>
      </c>
      <c r="B32" s="43"/>
      <c r="C32" s="43"/>
      <c r="D32" s="44" t="str">
        <f>"Größe: "&amp;Kundenliste!C42</f>
        <v xml:space="preserve">Größe: </v>
      </c>
      <c r="E32" s="43"/>
      <c r="F32" s="43"/>
      <c r="G32" s="44" t="str">
        <f>"Größe: "&amp;Kundenliste!C43</f>
        <v xml:space="preserve">Größe: </v>
      </c>
      <c r="H32" s="43"/>
      <c r="I32" s="43"/>
      <c r="J32" s="44" t="str">
        <f>"Größe: "&amp;Kundenliste!C44</f>
        <v xml:space="preserve">Größe: </v>
      </c>
      <c r="K32" s="43"/>
      <c r="L32" s="43"/>
    </row>
    <row r="33" spans="1:12" ht="12" customHeight="1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</row>
    <row r="34" spans="1:12" ht="24.95" customHeight="1" x14ac:dyDescent="0.2">
      <c r="A34" s="4" t="str">
        <f>Kundenliste!A45</f>
        <v xml:space="preserve"> /33</v>
      </c>
      <c r="B34" s="21">
        <f>Kundenliste!D45</f>
        <v>0</v>
      </c>
      <c r="C34" s="5" t="s">
        <v>9</v>
      </c>
      <c r="D34" s="4" t="str">
        <f>Kundenliste!A46</f>
        <v xml:space="preserve"> /34</v>
      </c>
      <c r="E34" s="21">
        <f>Kundenliste!D46</f>
        <v>0</v>
      </c>
      <c r="F34" s="5" t="s">
        <v>9</v>
      </c>
      <c r="G34" s="4" t="str">
        <f>Kundenliste!A47</f>
        <v xml:space="preserve"> /35</v>
      </c>
      <c r="H34" s="21">
        <f>Kundenliste!D47</f>
        <v>0</v>
      </c>
      <c r="I34" s="5" t="s">
        <v>9</v>
      </c>
      <c r="J34" s="4" t="str">
        <f>Kundenliste!A48</f>
        <v xml:space="preserve"> /36</v>
      </c>
      <c r="K34" s="21">
        <f>Kundenliste!D48</f>
        <v>0</v>
      </c>
      <c r="L34" s="5" t="s">
        <v>9</v>
      </c>
    </row>
    <row r="35" spans="1:12" ht="24.95" customHeight="1" x14ac:dyDescent="0.2">
      <c r="A35" s="43" t="str">
        <f xml:space="preserve"> "Artikel: " &amp;  Kundenliste!B45</f>
        <v xml:space="preserve">Artikel: </v>
      </c>
      <c r="B35" s="43"/>
      <c r="C35" s="43"/>
      <c r="D35" s="43" t="str">
        <f xml:space="preserve"> "Artikel: " &amp;  Kundenliste!B46</f>
        <v xml:space="preserve">Artikel: </v>
      </c>
      <c r="E35" s="43"/>
      <c r="F35" s="43"/>
      <c r="G35" s="43" t="str">
        <f xml:space="preserve"> "Artikel: " &amp;  Kundenliste!B47</f>
        <v xml:space="preserve">Artikel: </v>
      </c>
      <c r="H35" s="43"/>
      <c r="I35" s="43"/>
      <c r="J35" s="43" t="str">
        <f xml:space="preserve"> "Artikel: " &amp;  Kundenliste!B48</f>
        <v xml:space="preserve">Artikel: </v>
      </c>
      <c r="K35" s="43"/>
      <c r="L35" s="43"/>
    </row>
    <row r="36" spans="1:12" ht="24.75" customHeight="1" x14ac:dyDescent="0.2">
      <c r="A36" s="44" t="str">
        <f>"Größe: "&amp;Kundenliste!C45</f>
        <v xml:space="preserve">Größe: </v>
      </c>
      <c r="B36" s="43"/>
      <c r="C36" s="43"/>
      <c r="D36" s="44" t="str">
        <f>"Größe: "&amp;Kundenliste!C46</f>
        <v xml:space="preserve">Größe: </v>
      </c>
      <c r="E36" s="43"/>
      <c r="F36" s="43"/>
      <c r="G36" s="44" t="str">
        <f>"Größe: "&amp;Kundenliste!C47</f>
        <v xml:space="preserve">Größe: </v>
      </c>
      <c r="H36" s="43"/>
      <c r="I36" s="43"/>
      <c r="J36" s="44" t="str">
        <f>"Größe: "&amp;Kundenliste!C48</f>
        <v xml:space="preserve">Größe: </v>
      </c>
      <c r="K36" s="43"/>
      <c r="L36" s="43"/>
    </row>
    <row r="37" spans="1:12" ht="11.25" customHeight="1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2" ht="24.95" customHeight="1" x14ac:dyDescent="0.2">
      <c r="A38" s="4" t="str">
        <f>Kundenliste!A50</f>
        <v xml:space="preserve"> /37</v>
      </c>
      <c r="B38" s="21">
        <f>Kundenliste!D50</f>
        <v>0</v>
      </c>
      <c r="C38" s="5" t="s">
        <v>9</v>
      </c>
      <c r="D38" s="4" t="str">
        <f>Kundenliste!A51</f>
        <v xml:space="preserve"> /38</v>
      </c>
      <c r="E38" s="21">
        <f>Kundenliste!D51</f>
        <v>0</v>
      </c>
      <c r="F38" s="5" t="s">
        <v>9</v>
      </c>
      <c r="G38" s="4" t="str">
        <f>Kundenliste!A52</f>
        <v xml:space="preserve"> /39</v>
      </c>
      <c r="H38" s="21">
        <f>Kundenliste!D52</f>
        <v>0</v>
      </c>
      <c r="I38" s="5" t="s">
        <v>9</v>
      </c>
      <c r="J38" s="4" t="str">
        <f>Kundenliste!A53</f>
        <v xml:space="preserve"> /40</v>
      </c>
      <c r="K38" s="21">
        <f>Kundenliste!D53</f>
        <v>0</v>
      </c>
      <c r="L38" s="5" t="s">
        <v>9</v>
      </c>
    </row>
    <row r="39" spans="1:12" ht="24" customHeight="1" x14ac:dyDescent="0.2">
      <c r="A39" s="43" t="str">
        <f xml:space="preserve"> "Artikel: " &amp;  Kundenliste!B50</f>
        <v xml:space="preserve">Artikel: </v>
      </c>
      <c r="B39" s="43"/>
      <c r="C39" s="43"/>
      <c r="D39" s="43" t="str">
        <f xml:space="preserve"> "Artikel: " &amp;  Kundenliste!B51</f>
        <v xml:space="preserve">Artikel: </v>
      </c>
      <c r="E39" s="43"/>
      <c r="F39" s="43"/>
      <c r="G39" s="43" t="str">
        <f xml:space="preserve"> "Artikel: " &amp;  Kundenliste!B52</f>
        <v xml:space="preserve">Artikel: </v>
      </c>
      <c r="H39" s="43"/>
      <c r="I39" s="43"/>
      <c r="J39" s="43" t="str">
        <f xml:space="preserve"> "Artikel: " &amp;  Kundenliste!B53</f>
        <v xml:space="preserve">Artikel: </v>
      </c>
      <c r="K39" s="43"/>
      <c r="L39" s="43"/>
    </row>
    <row r="40" spans="1:12" ht="17.25" customHeight="1" x14ac:dyDescent="0.2">
      <c r="A40" s="44" t="str">
        <f>"Größe: "&amp;Kundenliste!C50</f>
        <v xml:space="preserve">Größe: </v>
      </c>
      <c r="B40" s="43"/>
      <c r="C40" s="43"/>
      <c r="D40" s="44" t="str">
        <f>"Größe: "&amp;Kundenliste!C51</f>
        <v xml:space="preserve">Größe: </v>
      </c>
      <c r="E40" s="43"/>
      <c r="F40" s="43"/>
      <c r="G40" s="44" t="str">
        <f>"Größe: "&amp;Kundenliste!C52</f>
        <v xml:space="preserve">Größe: </v>
      </c>
      <c r="H40" s="43"/>
      <c r="I40" s="43"/>
      <c r="J40" s="44" t="str">
        <f>"Größe: "&amp;Kundenliste!C53</f>
        <v xml:space="preserve">Größe: </v>
      </c>
      <c r="K40" s="43"/>
      <c r="L40" s="43"/>
    </row>
    <row r="41" spans="1:12" ht="6" customHeight="1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</row>
    <row r="42" spans="1:12" ht="17.25" customHeight="1" x14ac:dyDescent="0.2">
      <c r="A42" s="4" t="str">
        <f>Kundenliste!A54</f>
        <v xml:space="preserve"> /41</v>
      </c>
      <c r="B42" s="21">
        <f>Kundenliste!D54</f>
        <v>0</v>
      </c>
      <c r="C42" s="5" t="s">
        <v>9</v>
      </c>
      <c r="D42" s="4" t="str">
        <f>Kundenliste!A55</f>
        <v xml:space="preserve"> /42</v>
      </c>
      <c r="E42" s="21">
        <f>Kundenliste!D55</f>
        <v>0</v>
      </c>
      <c r="F42" s="5" t="s">
        <v>9</v>
      </c>
      <c r="G42" s="4" t="str">
        <f>Kundenliste!A56</f>
        <v xml:space="preserve"> /43</v>
      </c>
      <c r="H42" s="21">
        <f>Kundenliste!D56</f>
        <v>0</v>
      </c>
      <c r="I42" s="5" t="s">
        <v>9</v>
      </c>
      <c r="J42" s="4" t="str">
        <f>Kundenliste!A57</f>
        <v xml:space="preserve"> /44</v>
      </c>
      <c r="K42" s="21">
        <f>Kundenliste!D57</f>
        <v>0</v>
      </c>
      <c r="L42" s="5" t="s">
        <v>9</v>
      </c>
    </row>
    <row r="43" spans="1:12" ht="27.75" customHeight="1" x14ac:dyDescent="0.2">
      <c r="A43" s="43" t="str">
        <f xml:space="preserve"> "Artikel: " &amp;  Kundenliste!B54</f>
        <v xml:space="preserve">Artikel: </v>
      </c>
      <c r="B43" s="43"/>
      <c r="C43" s="43"/>
      <c r="D43" s="43" t="str">
        <f xml:space="preserve"> "Artikel: " &amp;  Kundenliste!B55</f>
        <v xml:space="preserve">Artikel: </v>
      </c>
      <c r="E43" s="43"/>
      <c r="F43" s="43"/>
      <c r="G43" s="43" t="str">
        <f xml:space="preserve"> "Artikel: " &amp;  Kundenliste!B56</f>
        <v xml:space="preserve">Artikel: </v>
      </c>
      <c r="H43" s="43"/>
      <c r="I43" s="43"/>
      <c r="J43" s="43" t="str">
        <f xml:space="preserve"> "Artikel: " &amp;  Kundenliste!B57</f>
        <v xml:space="preserve">Artikel: </v>
      </c>
      <c r="K43" s="43"/>
      <c r="L43" s="43"/>
    </row>
    <row r="44" spans="1:12" ht="18" customHeight="1" x14ac:dyDescent="0.2">
      <c r="A44" s="44" t="str">
        <f>"Größe: "&amp;Kundenliste!C54</f>
        <v xml:space="preserve">Größe: </v>
      </c>
      <c r="B44" s="43"/>
      <c r="C44" s="43"/>
      <c r="D44" s="44" t="str">
        <f>"Größe: "&amp;Kundenliste!C55</f>
        <v xml:space="preserve">Größe: </v>
      </c>
      <c r="E44" s="43"/>
      <c r="F44" s="43"/>
      <c r="G44" s="44" t="str">
        <f>"Größe: "&amp;Kundenliste!C56</f>
        <v xml:space="preserve">Größe: </v>
      </c>
      <c r="H44" s="43"/>
      <c r="I44" s="43"/>
      <c r="J44" s="44" t="str">
        <f>"Größe: "&amp;Kundenliste!C57</f>
        <v xml:space="preserve">Größe: </v>
      </c>
      <c r="K44" s="43"/>
      <c r="L44" s="43"/>
    </row>
    <row r="45" spans="1:12" ht="3" customHeight="1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</row>
    <row r="46" spans="1:12" ht="24.95" customHeight="1" x14ac:dyDescent="0.2">
      <c r="A46" s="4" t="str">
        <f>Kundenliste!A58</f>
        <v xml:space="preserve"> /45</v>
      </c>
      <c r="B46" s="21">
        <f>Kundenliste!D58</f>
        <v>0</v>
      </c>
      <c r="C46" s="5" t="s">
        <v>9</v>
      </c>
      <c r="D46" s="4" t="str">
        <f>Kundenliste!A59</f>
        <v xml:space="preserve"> /46</v>
      </c>
      <c r="E46" s="21">
        <f>Kundenliste!D59</f>
        <v>0</v>
      </c>
      <c r="F46" s="5" t="s">
        <v>9</v>
      </c>
      <c r="G46" s="4" t="str">
        <f>Kundenliste!A60</f>
        <v xml:space="preserve"> /47</v>
      </c>
      <c r="H46" s="21">
        <f>Kundenliste!D60</f>
        <v>0</v>
      </c>
      <c r="I46" s="5" t="s">
        <v>9</v>
      </c>
      <c r="J46" s="4" t="str">
        <f>Kundenliste!A61</f>
        <v xml:space="preserve"> /48</v>
      </c>
      <c r="K46" s="21">
        <f>Kundenliste!D61</f>
        <v>0</v>
      </c>
      <c r="L46" s="5" t="s">
        <v>9</v>
      </c>
    </row>
    <row r="47" spans="1:12" ht="24.95" customHeight="1" x14ac:dyDescent="0.2">
      <c r="A47" s="43" t="str">
        <f xml:space="preserve"> "Artikel: " &amp;  Kundenliste!B58</f>
        <v xml:space="preserve">Artikel: </v>
      </c>
      <c r="B47" s="43"/>
      <c r="C47" s="43"/>
      <c r="D47" s="43" t="str">
        <f xml:space="preserve"> "Artikel: " &amp;  Kundenliste!B59</f>
        <v xml:space="preserve">Artikel: </v>
      </c>
      <c r="E47" s="43"/>
      <c r="F47" s="43"/>
      <c r="G47" s="43" t="str">
        <f xml:space="preserve"> "Artikel: " &amp;  Kundenliste!B60</f>
        <v xml:space="preserve">Artikel: </v>
      </c>
      <c r="H47" s="43"/>
      <c r="I47" s="43"/>
      <c r="J47" s="43" t="str">
        <f xml:space="preserve"> "Artikel: " &amp;  Kundenliste!B61</f>
        <v xml:space="preserve">Artikel: </v>
      </c>
      <c r="K47" s="43"/>
      <c r="L47" s="43"/>
    </row>
    <row r="48" spans="1:12" ht="27" customHeight="1" x14ac:dyDescent="0.2">
      <c r="A48" s="44" t="str">
        <f>"Größe: "&amp;Kundenliste!C58</f>
        <v xml:space="preserve">Größe: </v>
      </c>
      <c r="B48" s="43"/>
      <c r="C48" s="43"/>
      <c r="D48" s="44" t="str">
        <f>"Größe: "&amp;Kundenliste!C59</f>
        <v xml:space="preserve">Größe: </v>
      </c>
      <c r="E48" s="43"/>
      <c r="F48" s="43"/>
      <c r="G48" s="44" t="str">
        <f>"Größe: "&amp;Kundenliste!C60</f>
        <v xml:space="preserve">Größe: </v>
      </c>
      <c r="H48" s="43"/>
      <c r="I48" s="43"/>
      <c r="J48" s="44" t="str">
        <f>"Größe: "&amp;Kundenliste!C61</f>
        <v xml:space="preserve">Größe: </v>
      </c>
      <c r="K48" s="43"/>
      <c r="L48" s="43"/>
    </row>
    <row r="49" spans="1:12" ht="9.75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</row>
    <row r="50" spans="1:12" ht="24.95" customHeight="1" x14ac:dyDescent="0.2">
      <c r="A50" s="4" t="str">
        <f>Kundenliste!A62</f>
        <v xml:space="preserve"> /49</v>
      </c>
      <c r="B50" s="21">
        <f>Kundenliste!D62</f>
        <v>0</v>
      </c>
      <c r="C50" s="5" t="s">
        <v>9</v>
      </c>
      <c r="D50" s="4" t="str">
        <f>Kundenliste!A63</f>
        <v xml:space="preserve"> /50</v>
      </c>
      <c r="E50" s="21">
        <f>Kundenliste!D63</f>
        <v>0</v>
      </c>
      <c r="F50" s="5" t="s">
        <v>9</v>
      </c>
      <c r="G50" s="4" t="str">
        <f>Kundenliste!A64</f>
        <v xml:space="preserve"> /51</v>
      </c>
      <c r="H50" s="21">
        <f>Kundenliste!D64</f>
        <v>0</v>
      </c>
      <c r="I50" s="5" t="s">
        <v>9</v>
      </c>
      <c r="J50" s="4" t="str">
        <f>Kundenliste!A65</f>
        <v xml:space="preserve"> /52</v>
      </c>
      <c r="K50" s="21">
        <f>Kundenliste!D65</f>
        <v>0</v>
      </c>
      <c r="L50" s="5" t="s">
        <v>9</v>
      </c>
    </row>
    <row r="51" spans="1:12" ht="24.95" customHeight="1" x14ac:dyDescent="0.2">
      <c r="A51" s="43" t="str">
        <f xml:space="preserve"> "Artikel: " &amp;  Kundenliste!B62</f>
        <v xml:space="preserve">Artikel: </v>
      </c>
      <c r="B51" s="43"/>
      <c r="C51" s="43"/>
      <c r="D51" s="43" t="str">
        <f xml:space="preserve"> "Artikel: " &amp;  Kundenliste!B63</f>
        <v xml:space="preserve">Artikel: </v>
      </c>
      <c r="E51" s="43"/>
      <c r="F51" s="43"/>
      <c r="G51" s="43" t="str">
        <f xml:space="preserve"> "Artikel: " &amp;  Kundenliste!B64</f>
        <v xml:space="preserve">Artikel: </v>
      </c>
      <c r="H51" s="43"/>
      <c r="I51" s="43"/>
      <c r="J51" s="43" t="str">
        <f xml:space="preserve"> "Artikel: " &amp;  Kundenliste!B65</f>
        <v xml:space="preserve">Artikel: </v>
      </c>
      <c r="K51" s="43"/>
      <c r="L51" s="43"/>
    </row>
    <row r="52" spans="1:12" ht="29.25" customHeight="1" x14ac:dyDescent="0.2">
      <c r="A52" s="44" t="str">
        <f>"Größe: "&amp;Kundenliste!C62</f>
        <v xml:space="preserve">Größe: </v>
      </c>
      <c r="B52" s="43"/>
      <c r="C52" s="43"/>
      <c r="D52" s="44" t="str">
        <f>"Größe: "&amp;Kundenliste!C63</f>
        <v xml:space="preserve">Größe: </v>
      </c>
      <c r="E52" s="43"/>
      <c r="F52" s="43"/>
      <c r="G52" s="44" t="str">
        <f>"Größe: "&amp;Kundenliste!C64</f>
        <v xml:space="preserve">Größe: </v>
      </c>
      <c r="H52" s="43"/>
      <c r="I52" s="43"/>
      <c r="J52" s="44" t="str">
        <f>"Größe: "&amp;Kundenliste!C65</f>
        <v xml:space="preserve">Größe: </v>
      </c>
      <c r="K52" s="43"/>
      <c r="L52" s="43"/>
    </row>
    <row r="53" spans="1:12" ht="11.25" customHeight="1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ht="24.95" customHeight="1" x14ac:dyDescent="0.2">
      <c r="A54" s="4" t="str">
        <f>Kundenliste!A66</f>
        <v xml:space="preserve"> /53</v>
      </c>
      <c r="B54" s="21">
        <f>Kundenliste!D66</f>
        <v>0</v>
      </c>
      <c r="C54" s="5" t="s">
        <v>9</v>
      </c>
      <c r="D54" s="4" t="str">
        <f>Kundenliste!A67</f>
        <v xml:space="preserve"> /54</v>
      </c>
      <c r="E54" s="21">
        <f>Kundenliste!D67</f>
        <v>0</v>
      </c>
      <c r="F54" s="5" t="s">
        <v>9</v>
      </c>
      <c r="G54" s="4" t="str">
        <f>Kundenliste!A68</f>
        <v xml:space="preserve"> /55</v>
      </c>
      <c r="H54" s="21">
        <f>Kundenliste!D68</f>
        <v>0</v>
      </c>
      <c r="I54" s="5" t="s">
        <v>9</v>
      </c>
      <c r="J54" s="4" t="str">
        <f>Kundenliste!A69</f>
        <v xml:space="preserve"> /56</v>
      </c>
      <c r="K54" s="21">
        <f>Kundenliste!D69</f>
        <v>0</v>
      </c>
      <c r="L54" s="5" t="s">
        <v>9</v>
      </c>
    </row>
    <row r="55" spans="1:12" ht="24.95" customHeight="1" x14ac:dyDescent="0.2">
      <c r="A55" s="43" t="str">
        <f xml:space="preserve"> "Artikel: " &amp;  Kundenliste!B66</f>
        <v xml:space="preserve">Artikel: </v>
      </c>
      <c r="B55" s="43"/>
      <c r="C55" s="43"/>
      <c r="D55" s="43" t="str">
        <f xml:space="preserve"> "Artikel: " &amp;  Kundenliste!B67</f>
        <v xml:space="preserve">Artikel: </v>
      </c>
      <c r="E55" s="43"/>
      <c r="F55" s="43"/>
      <c r="G55" s="43" t="str">
        <f xml:space="preserve"> "Artikel: " &amp;  Kundenliste!B68</f>
        <v xml:space="preserve">Artikel: </v>
      </c>
      <c r="H55" s="43"/>
      <c r="I55" s="43"/>
      <c r="J55" s="43" t="str">
        <f xml:space="preserve"> "Artikel: " &amp;  Kundenliste!B69</f>
        <v xml:space="preserve">Artikel: </v>
      </c>
      <c r="K55" s="43"/>
      <c r="L55" s="43"/>
    </row>
    <row r="56" spans="1:12" ht="24.95" customHeight="1" x14ac:dyDescent="0.2">
      <c r="A56" s="44" t="str">
        <f>"Größe: "&amp;Kundenliste!C66</f>
        <v xml:space="preserve">Größe: </v>
      </c>
      <c r="B56" s="43"/>
      <c r="C56" s="43"/>
      <c r="D56" s="44" t="str">
        <f>"Größe: "&amp;Kundenliste!C67</f>
        <v xml:space="preserve">Größe: </v>
      </c>
      <c r="E56" s="43"/>
      <c r="F56" s="43"/>
      <c r="G56" s="44" t="str">
        <f>"Größe: "&amp;Kundenliste!C68</f>
        <v xml:space="preserve">Größe: </v>
      </c>
      <c r="H56" s="43"/>
      <c r="I56" s="43"/>
      <c r="J56" s="44" t="str">
        <f>"Größe: "&amp;Kundenliste!C69</f>
        <v xml:space="preserve">Größe: </v>
      </c>
      <c r="K56" s="43"/>
      <c r="L56" s="43"/>
    </row>
    <row r="57" spans="1:12" ht="10.5" customHeight="1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</row>
    <row r="58" spans="1:12" ht="24.95" customHeight="1" x14ac:dyDescent="0.2">
      <c r="A58" s="4" t="str">
        <f>Kundenliste!A70</f>
        <v xml:space="preserve"> /57</v>
      </c>
      <c r="B58" s="21">
        <f>Kundenliste!D70</f>
        <v>0</v>
      </c>
      <c r="C58" s="5" t="s">
        <v>9</v>
      </c>
      <c r="D58" s="4" t="str">
        <f>Kundenliste!A71</f>
        <v xml:space="preserve"> /58</v>
      </c>
      <c r="E58" s="21">
        <f>Kundenliste!D71</f>
        <v>0</v>
      </c>
      <c r="F58" s="5" t="s">
        <v>9</v>
      </c>
      <c r="G58" s="4" t="str">
        <f>Kundenliste!A72</f>
        <v xml:space="preserve"> /59</v>
      </c>
      <c r="H58" s="21">
        <f>Kundenliste!D72</f>
        <v>0</v>
      </c>
      <c r="I58" s="5" t="s">
        <v>9</v>
      </c>
      <c r="J58" s="4" t="str">
        <f>Kundenliste!A73</f>
        <v xml:space="preserve"> /60</v>
      </c>
      <c r="K58" s="21">
        <f>Kundenliste!D73</f>
        <v>0</v>
      </c>
      <c r="L58" s="5" t="s">
        <v>9</v>
      </c>
    </row>
    <row r="59" spans="1:12" ht="24.95" customHeight="1" x14ac:dyDescent="0.2">
      <c r="A59" s="43" t="str">
        <f xml:space="preserve"> "Artikel: " &amp;  Kundenliste!B70</f>
        <v xml:space="preserve">Artikel: </v>
      </c>
      <c r="B59" s="43"/>
      <c r="C59" s="43"/>
      <c r="D59" s="43" t="str">
        <f xml:space="preserve"> "Artikel: " &amp;  Kundenliste!B71</f>
        <v xml:space="preserve">Artikel: </v>
      </c>
      <c r="E59" s="43"/>
      <c r="F59" s="43"/>
      <c r="G59" s="43" t="str">
        <f xml:space="preserve"> "Artikel: " &amp;  Kundenliste!B72</f>
        <v xml:space="preserve">Artikel: </v>
      </c>
      <c r="H59" s="43"/>
      <c r="I59" s="43"/>
      <c r="J59" s="43" t="str">
        <f xml:space="preserve"> "Artikel: " &amp;  Kundenliste!B73</f>
        <v xml:space="preserve">Artikel: </v>
      </c>
      <c r="K59" s="43"/>
      <c r="L59" s="43"/>
    </row>
    <row r="60" spans="1:12" ht="25.5" customHeight="1" x14ac:dyDescent="0.2">
      <c r="A60" s="44" t="str">
        <f>"Größe: "&amp;Kundenliste!C70</f>
        <v xml:space="preserve">Größe: </v>
      </c>
      <c r="B60" s="43"/>
      <c r="C60" s="43"/>
      <c r="D60" s="44" t="str">
        <f>"Größe: "&amp;Kundenliste!C71</f>
        <v xml:space="preserve">Größe: </v>
      </c>
      <c r="E60" s="43"/>
      <c r="F60" s="43"/>
      <c r="G60" s="44" t="str">
        <f>"Größe: "&amp;Kundenliste!C72</f>
        <v xml:space="preserve">Größe: </v>
      </c>
      <c r="H60" s="43"/>
      <c r="I60" s="43"/>
      <c r="J60" s="44" t="str">
        <f>"Größe: "&amp;Kundenliste!C73</f>
        <v xml:space="preserve">Größe: </v>
      </c>
      <c r="K60" s="43"/>
      <c r="L60" s="43"/>
    </row>
    <row r="61" spans="1:12" ht="11.25" customHeight="1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</row>
    <row r="62" spans="1:12" ht="24.95" customHeight="1" x14ac:dyDescent="0.2">
      <c r="A62" s="4" t="str">
        <f>Kundenliste!A74</f>
        <v xml:space="preserve"> /61</v>
      </c>
      <c r="B62" s="21">
        <f>Kundenliste!D74</f>
        <v>0</v>
      </c>
      <c r="C62" s="5" t="s">
        <v>9</v>
      </c>
      <c r="D62" s="4" t="str">
        <f>Kundenliste!A75</f>
        <v xml:space="preserve"> /62</v>
      </c>
      <c r="E62" s="21">
        <f>Kundenliste!D75</f>
        <v>0</v>
      </c>
      <c r="F62" s="5" t="s">
        <v>9</v>
      </c>
      <c r="G62" s="4" t="str">
        <f>Kundenliste!A76</f>
        <v xml:space="preserve"> /63</v>
      </c>
      <c r="H62" s="21">
        <f>Kundenliste!D76</f>
        <v>0</v>
      </c>
      <c r="I62" s="5" t="s">
        <v>9</v>
      </c>
      <c r="J62" s="4" t="str">
        <f>Kundenliste!A77</f>
        <v xml:space="preserve"> /64</v>
      </c>
      <c r="K62" s="21">
        <f>Kundenliste!D77</f>
        <v>0</v>
      </c>
      <c r="L62" s="5" t="s">
        <v>9</v>
      </c>
    </row>
    <row r="63" spans="1:12" ht="24.95" customHeight="1" x14ac:dyDescent="0.2">
      <c r="A63" s="43" t="str">
        <f xml:space="preserve"> "Artikel: " &amp;  Kundenliste!B74</f>
        <v xml:space="preserve">Artikel: </v>
      </c>
      <c r="B63" s="43"/>
      <c r="C63" s="43"/>
      <c r="D63" s="43" t="str">
        <f xml:space="preserve"> "Artikel: " &amp;  Kundenliste!B75</f>
        <v xml:space="preserve">Artikel: </v>
      </c>
      <c r="E63" s="43"/>
      <c r="F63" s="43"/>
      <c r="G63" s="43" t="str">
        <f xml:space="preserve"> "Artikel: " &amp;  Kundenliste!B76</f>
        <v xml:space="preserve">Artikel: </v>
      </c>
      <c r="H63" s="43"/>
      <c r="I63" s="43"/>
      <c r="J63" s="43" t="str">
        <f xml:space="preserve"> "Artikel: " &amp;  Kundenliste!B77</f>
        <v xml:space="preserve">Artikel: </v>
      </c>
      <c r="K63" s="43"/>
      <c r="L63" s="43"/>
    </row>
    <row r="64" spans="1:12" ht="27" customHeight="1" x14ac:dyDescent="0.2">
      <c r="A64" s="44" t="str">
        <f>"Größe: "&amp;Kundenliste!C74</f>
        <v xml:space="preserve">Größe: </v>
      </c>
      <c r="B64" s="43"/>
      <c r="C64" s="43"/>
      <c r="D64" s="44" t="str">
        <f>"Größe: "&amp;Kundenliste!C75</f>
        <v xml:space="preserve">Größe: </v>
      </c>
      <c r="E64" s="43"/>
      <c r="F64" s="43"/>
      <c r="G64" s="44" t="str">
        <f>"Größe: "&amp;Kundenliste!C76</f>
        <v xml:space="preserve">Größe: </v>
      </c>
      <c r="H64" s="43"/>
      <c r="I64" s="43"/>
      <c r="J64" s="44" t="str">
        <f>"Größe: "&amp;Kundenliste!C77</f>
        <v xml:space="preserve">Größe: </v>
      </c>
      <c r="K64" s="43"/>
      <c r="L64" s="43"/>
    </row>
    <row r="65" spans="1:12" ht="12" customHeight="1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</row>
    <row r="66" spans="1:12" ht="24.95" customHeight="1" x14ac:dyDescent="0.2">
      <c r="A66" s="4" t="str">
        <f>Kundenliste!A78</f>
        <v xml:space="preserve"> /64</v>
      </c>
      <c r="B66" s="21">
        <f>Kundenliste!D78</f>
        <v>0</v>
      </c>
      <c r="C66" s="5" t="s">
        <v>9</v>
      </c>
      <c r="D66" s="4" t="str">
        <f>Kundenliste!A79</f>
        <v xml:space="preserve"> /66</v>
      </c>
      <c r="E66" s="21">
        <f>Kundenliste!D79</f>
        <v>0</v>
      </c>
      <c r="F66" s="5" t="s">
        <v>9</v>
      </c>
      <c r="G66" s="4" t="str">
        <f>Kundenliste!A80</f>
        <v xml:space="preserve"> /67</v>
      </c>
      <c r="H66" s="21">
        <f>Kundenliste!D80</f>
        <v>0</v>
      </c>
      <c r="I66" s="5" t="s">
        <v>9</v>
      </c>
      <c r="J66" s="4" t="str">
        <f>Kundenliste!A81</f>
        <v xml:space="preserve"> /68</v>
      </c>
      <c r="K66" s="21">
        <f>Kundenliste!D81</f>
        <v>0</v>
      </c>
      <c r="L66" s="5" t="s">
        <v>9</v>
      </c>
    </row>
    <row r="67" spans="1:12" ht="24.95" customHeight="1" x14ac:dyDescent="0.2">
      <c r="A67" s="43" t="str">
        <f xml:space="preserve"> "Artikel: " &amp;  Kundenliste!B78</f>
        <v xml:space="preserve">Artikel: </v>
      </c>
      <c r="B67" s="43"/>
      <c r="C67" s="43"/>
      <c r="D67" s="43" t="str">
        <f xml:space="preserve"> "Artikel: " &amp;  Kundenliste!B79</f>
        <v xml:space="preserve">Artikel: </v>
      </c>
      <c r="E67" s="43"/>
      <c r="F67" s="43"/>
      <c r="G67" s="43" t="str">
        <f xml:space="preserve"> "Artikel: " &amp;  Kundenliste!B80</f>
        <v xml:space="preserve">Artikel: </v>
      </c>
      <c r="H67" s="43"/>
      <c r="I67" s="43"/>
      <c r="J67" s="43" t="str">
        <f xml:space="preserve"> "Artikel: " &amp;  Kundenliste!B81</f>
        <v xml:space="preserve">Artikel: </v>
      </c>
      <c r="K67" s="43"/>
      <c r="L67" s="43"/>
    </row>
    <row r="68" spans="1:12" ht="26.25" customHeight="1" x14ac:dyDescent="0.2">
      <c r="A68" s="44" t="str">
        <f>"Größe: "&amp;Kundenliste!C78</f>
        <v xml:space="preserve">Größe: </v>
      </c>
      <c r="B68" s="43"/>
      <c r="C68" s="43"/>
      <c r="D68" s="44" t="str">
        <f>"Größe: "&amp;Kundenliste!C79</f>
        <v xml:space="preserve">Größe: </v>
      </c>
      <c r="E68" s="43"/>
      <c r="F68" s="43"/>
      <c r="G68" s="44" t="str">
        <f>"Größe: "&amp;Kundenliste!C80</f>
        <v xml:space="preserve">Größe: </v>
      </c>
      <c r="H68" s="43"/>
      <c r="I68" s="43"/>
      <c r="J68" s="44" t="str">
        <f>"Größe: "&amp;Kundenliste!C81</f>
        <v xml:space="preserve">Größe: </v>
      </c>
      <c r="K68" s="43"/>
      <c r="L68" s="43"/>
    </row>
    <row r="69" spans="1:12" ht="10.5" customHeight="1" x14ac:dyDescent="0.2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</row>
    <row r="70" spans="1:12" ht="24.95" customHeight="1" x14ac:dyDescent="0.2">
      <c r="A70" s="4" t="str">
        <f>Kundenliste!A82</f>
        <v>/69</v>
      </c>
      <c r="B70" s="21">
        <f>Kundenliste!D82</f>
        <v>0</v>
      </c>
      <c r="C70" s="5" t="s">
        <v>9</v>
      </c>
      <c r="D70" s="4" t="str">
        <f>Kundenliste!A83</f>
        <v>/70</v>
      </c>
      <c r="E70" s="21">
        <f>Kundenliste!D83</f>
        <v>0</v>
      </c>
      <c r="F70" s="5" t="s">
        <v>9</v>
      </c>
      <c r="G70" s="4" t="str">
        <f>Kundenliste!A84</f>
        <v>/71</v>
      </c>
      <c r="H70" s="21">
        <f>Kundenliste!D84</f>
        <v>0</v>
      </c>
      <c r="I70" s="5" t="s">
        <v>9</v>
      </c>
      <c r="J70" s="4" t="str">
        <f>Kundenliste!A85</f>
        <v xml:space="preserve"> /72</v>
      </c>
      <c r="K70" s="21">
        <f>Kundenliste!D85</f>
        <v>0</v>
      </c>
      <c r="L70" s="5" t="s">
        <v>9</v>
      </c>
    </row>
    <row r="71" spans="1:12" ht="24.95" customHeight="1" x14ac:dyDescent="0.2">
      <c r="A71" s="43" t="str">
        <f xml:space="preserve"> "Artikel: " &amp;  Kundenliste!B82</f>
        <v xml:space="preserve">Artikel: </v>
      </c>
      <c r="B71" s="43"/>
      <c r="C71" s="43"/>
      <c r="D71" s="43" t="str">
        <f xml:space="preserve"> "Artikel: " &amp;  Kundenliste!B83</f>
        <v xml:space="preserve">Artikel: </v>
      </c>
      <c r="E71" s="43"/>
      <c r="F71" s="43"/>
      <c r="G71" s="43" t="str">
        <f xml:space="preserve"> "Artikel: " &amp;  Kundenliste!B84</f>
        <v xml:space="preserve">Artikel: </v>
      </c>
      <c r="H71" s="43"/>
      <c r="I71" s="43"/>
      <c r="J71" s="43" t="str">
        <f xml:space="preserve"> "Artikel: " &amp;  Kundenliste!B85</f>
        <v xml:space="preserve">Artikel: </v>
      </c>
      <c r="K71" s="43"/>
      <c r="L71" s="43"/>
    </row>
    <row r="72" spans="1:12" ht="25.5" customHeight="1" x14ac:dyDescent="0.2">
      <c r="A72" s="44" t="str">
        <f>"Größe: "&amp;Kundenliste!C82</f>
        <v xml:space="preserve">Größe: </v>
      </c>
      <c r="B72" s="43"/>
      <c r="C72" s="43"/>
      <c r="D72" s="44" t="str">
        <f>"Größe: "&amp;Kundenliste!C83</f>
        <v xml:space="preserve">Größe: </v>
      </c>
      <c r="E72" s="43"/>
      <c r="F72" s="43"/>
      <c r="G72" s="44" t="str">
        <f>"Größe: "&amp;Kundenliste!C84</f>
        <v xml:space="preserve">Größe: </v>
      </c>
      <c r="H72" s="43"/>
      <c r="I72" s="43"/>
      <c r="J72" s="44" t="str">
        <f>"Größe: "&amp;Kundenliste!C85</f>
        <v xml:space="preserve">Größe: </v>
      </c>
      <c r="K72" s="43"/>
      <c r="L72" s="43"/>
    </row>
    <row r="73" spans="1:12" ht="11.25" customHeight="1" x14ac:dyDescent="0.2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</row>
    <row r="74" spans="1:12" ht="24.95" customHeight="1" x14ac:dyDescent="0.2">
      <c r="A74" s="4" t="str">
        <f>Kundenliste!A87</f>
        <v>/73</v>
      </c>
      <c r="B74" s="21">
        <f>Kundenliste!D87</f>
        <v>0</v>
      </c>
      <c r="C74" s="5" t="s">
        <v>9</v>
      </c>
      <c r="D74" s="4" t="str">
        <f>Kundenliste!A88</f>
        <v xml:space="preserve"> /74</v>
      </c>
      <c r="E74" s="21">
        <f>Kundenliste!D88</f>
        <v>0</v>
      </c>
      <c r="F74" s="5" t="s">
        <v>9</v>
      </c>
      <c r="G74" s="4" t="str">
        <f>Kundenliste!A89</f>
        <v xml:space="preserve"> /75</v>
      </c>
      <c r="H74" s="21">
        <f>Kundenliste!D89</f>
        <v>0</v>
      </c>
      <c r="I74" s="5" t="s">
        <v>9</v>
      </c>
      <c r="J74" s="4" t="str">
        <f>Kundenliste!A90</f>
        <v xml:space="preserve"> /76</v>
      </c>
      <c r="K74" s="21">
        <f>Kundenliste!D90</f>
        <v>0</v>
      </c>
      <c r="L74" s="5" t="s">
        <v>9</v>
      </c>
    </row>
    <row r="75" spans="1:12" ht="24.95" customHeight="1" x14ac:dyDescent="0.2">
      <c r="A75" s="43" t="str">
        <f xml:space="preserve"> "Artikel: " &amp;  Kundenliste!B87</f>
        <v xml:space="preserve">Artikel: </v>
      </c>
      <c r="B75" s="43"/>
      <c r="C75" s="43"/>
      <c r="D75" s="43" t="str">
        <f xml:space="preserve"> "Artikel: " &amp;  Kundenliste!B88</f>
        <v xml:space="preserve">Artikel: </v>
      </c>
      <c r="E75" s="43"/>
      <c r="F75" s="43"/>
      <c r="G75" s="43" t="str">
        <f xml:space="preserve"> "Artikel: " &amp;  Kundenliste!B89</f>
        <v xml:space="preserve">Artikel: </v>
      </c>
      <c r="H75" s="43"/>
      <c r="I75" s="43"/>
      <c r="J75" s="43" t="str">
        <f xml:space="preserve"> "Artikel: " &amp;  Kundenliste!B90</f>
        <v xml:space="preserve">Artikel: </v>
      </c>
      <c r="K75" s="43"/>
      <c r="L75" s="43"/>
    </row>
    <row r="76" spans="1:12" ht="24" customHeight="1" x14ac:dyDescent="0.2">
      <c r="A76" s="44" t="str">
        <f>"Größe: "&amp;Kundenliste!C87</f>
        <v xml:space="preserve">Größe: </v>
      </c>
      <c r="B76" s="43"/>
      <c r="C76" s="43"/>
      <c r="D76" s="44" t="str">
        <f>"Größe: "&amp;Kundenliste!C88</f>
        <v xml:space="preserve">Größe: </v>
      </c>
      <c r="E76" s="43"/>
      <c r="F76" s="43"/>
      <c r="G76" s="44" t="str">
        <f>"Größe: "&amp;Kundenliste!C89</f>
        <v xml:space="preserve">Größe: </v>
      </c>
      <c r="H76" s="43"/>
      <c r="I76" s="43"/>
      <c r="J76" s="44" t="str">
        <f>"Größe: "&amp;Kundenliste!C90</f>
        <v xml:space="preserve">Größe: </v>
      </c>
      <c r="K76" s="43"/>
      <c r="L76" s="43"/>
    </row>
    <row r="77" spans="1:12" ht="12" customHeight="1" x14ac:dyDescent="0.2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</row>
    <row r="78" spans="1:12" ht="24.95" customHeight="1" x14ac:dyDescent="0.2">
      <c r="A78" s="4" t="str">
        <f>Kundenliste!A91</f>
        <v xml:space="preserve"> /77</v>
      </c>
      <c r="B78" s="21">
        <f>Kundenliste!D91</f>
        <v>0</v>
      </c>
      <c r="C78" s="5" t="s">
        <v>9</v>
      </c>
      <c r="D78" s="4" t="str">
        <f>Kundenliste!A92</f>
        <v xml:space="preserve"> /78</v>
      </c>
      <c r="E78" s="21">
        <f>Kundenliste!D92</f>
        <v>0</v>
      </c>
      <c r="F78" s="5" t="s">
        <v>9</v>
      </c>
      <c r="G78" s="4" t="str">
        <f>Kundenliste!A93</f>
        <v xml:space="preserve"> /79</v>
      </c>
      <c r="H78" s="21">
        <f>Kundenliste!D93</f>
        <v>0</v>
      </c>
      <c r="I78" s="5" t="s">
        <v>9</v>
      </c>
      <c r="J78" s="4" t="str">
        <f>Kundenliste!A94</f>
        <v xml:space="preserve"> /80</v>
      </c>
      <c r="K78" s="21">
        <f>Kundenliste!D94</f>
        <v>0</v>
      </c>
      <c r="L78" s="5" t="s">
        <v>9</v>
      </c>
    </row>
    <row r="79" spans="1:12" ht="24.95" customHeight="1" x14ac:dyDescent="0.2">
      <c r="A79" s="43" t="str">
        <f xml:space="preserve"> "Artikel: " &amp;  Kundenliste!B91</f>
        <v xml:space="preserve">Artikel: </v>
      </c>
      <c r="B79" s="43"/>
      <c r="C79" s="43"/>
      <c r="D79" s="43" t="str">
        <f xml:space="preserve"> "Artikel: " &amp;  Kundenliste!B92</f>
        <v xml:space="preserve">Artikel: </v>
      </c>
      <c r="E79" s="43"/>
      <c r="F79" s="43"/>
      <c r="G79" s="43" t="str">
        <f xml:space="preserve"> "Artikel: " &amp;  Kundenliste!B93</f>
        <v xml:space="preserve">Artikel: </v>
      </c>
      <c r="H79" s="43"/>
      <c r="I79" s="43"/>
      <c r="J79" s="43" t="str">
        <f xml:space="preserve"> "Artikel: " &amp;  Kundenliste!B94</f>
        <v xml:space="preserve">Artikel: </v>
      </c>
      <c r="K79" s="43"/>
      <c r="L79" s="43"/>
    </row>
    <row r="80" spans="1:12" ht="20.25" customHeight="1" x14ac:dyDescent="0.2">
      <c r="A80" s="44" t="str">
        <f>"Größe: "&amp;Kundenliste!C91</f>
        <v xml:space="preserve">Größe: </v>
      </c>
      <c r="B80" s="43"/>
      <c r="C80" s="43"/>
      <c r="D80" s="44" t="str">
        <f>"Größe: "&amp;Kundenliste!C92</f>
        <v xml:space="preserve">Größe: </v>
      </c>
      <c r="E80" s="43"/>
      <c r="F80" s="43"/>
      <c r="G80" s="44" t="str">
        <f>"Größe: "&amp;Kundenliste!C93</f>
        <v xml:space="preserve">Größe: </v>
      </c>
      <c r="H80" s="43"/>
      <c r="I80" s="43"/>
      <c r="J80" s="44" t="str">
        <f>"Größe: "&amp;Kundenliste!C94</f>
        <v xml:space="preserve">Größe: </v>
      </c>
      <c r="K80" s="43"/>
      <c r="L80" s="43"/>
    </row>
  </sheetData>
  <mergeCells count="240">
    <mergeCell ref="A80:C80"/>
    <mergeCell ref="D80:F80"/>
    <mergeCell ref="G80:I80"/>
    <mergeCell ref="J80:L80"/>
    <mergeCell ref="G79:I79"/>
    <mergeCell ref="J79:L79"/>
    <mergeCell ref="A79:C79"/>
    <mergeCell ref="D79:F79"/>
    <mergeCell ref="A75:C75"/>
    <mergeCell ref="D75:F75"/>
    <mergeCell ref="G75:I75"/>
    <mergeCell ref="J75:L75"/>
    <mergeCell ref="A76:C76"/>
    <mergeCell ref="D76:F76"/>
    <mergeCell ref="G76:I76"/>
    <mergeCell ref="J76:L76"/>
    <mergeCell ref="A77:C77"/>
    <mergeCell ref="D77:F77"/>
    <mergeCell ref="G77:I77"/>
    <mergeCell ref="J77:L77"/>
    <mergeCell ref="A71:C71"/>
    <mergeCell ref="D71:F71"/>
    <mergeCell ref="G71:I71"/>
    <mergeCell ref="J71:L71"/>
    <mergeCell ref="A69:C69"/>
    <mergeCell ref="D69:F69"/>
    <mergeCell ref="G69:I69"/>
    <mergeCell ref="J69:L69"/>
    <mergeCell ref="A73:C73"/>
    <mergeCell ref="D73:F73"/>
    <mergeCell ref="G73:I73"/>
    <mergeCell ref="J73:L73"/>
    <mergeCell ref="A72:C72"/>
    <mergeCell ref="D72:F72"/>
    <mergeCell ref="G72:I72"/>
    <mergeCell ref="J72:L72"/>
    <mergeCell ref="A65:C65"/>
    <mergeCell ref="D65:F65"/>
    <mergeCell ref="G65:I65"/>
    <mergeCell ref="J65:L65"/>
    <mergeCell ref="A64:C64"/>
    <mergeCell ref="D64:F64"/>
    <mergeCell ref="G64:I64"/>
    <mergeCell ref="J64:L64"/>
    <mergeCell ref="A68:C68"/>
    <mergeCell ref="D68:F68"/>
    <mergeCell ref="G68:I68"/>
    <mergeCell ref="J68:L68"/>
    <mergeCell ref="A67:C67"/>
    <mergeCell ref="D67:F67"/>
    <mergeCell ref="G67:I67"/>
    <mergeCell ref="J67:L67"/>
    <mergeCell ref="A60:C60"/>
    <mergeCell ref="D60:F60"/>
    <mergeCell ref="G60:I60"/>
    <mergeCell ref="J60:L60"/>
    <mergeCell ref="A59:C59"/>
    <mergeCell ref="D59:F59"/>
    <mergeCell ref="G59:I59"/>
    <mergeCell ref="J59:L59"/>
    <mergeCell ref="A63:C63"/>
    <mergeCell ref="D63:F63"/>
    <mergeCell ref="G63:I63"/>
    <mergeCell ref="J63:L63"/>
    <mergeCell ref="A61:C61"/>
    <mergeCell ref="D61:F61"/>
    <mergeCell ref="G61:I61"/>
    <mergeCell ref="J61:L61"/>
    <mergeCell ref="A55:C55"/>
    <mergeCell ref="D55:F55"/>
    <mergeCell ref="G55:I55"/>
    <mergeCell ref="J55:L55"/>
    <mergeCell ref="A53:C53"/>
    <mergeCell ref="D53:F53"/>
    <mergeCell ref="G53:I53"/>
    <mergeCell ref="J53:L53"/>
    <mergeCell ref="A57:C57"/>
    <mergeCell ref="D57:F57"/>
    <mergeCell ref="G57:I57"/>
    <mergeCell ref="J57:L57"/>
    <mergeCell ref="A56:C56"/>
    <mergeCell ref="D56:F56"/>
    <mergeCell ref="G56:I56"/>
    <mergeCell ref="J56:L56"/>
    <mergeCell ref="A49:C49"/>
    <mergeCell ref="D49:F49"/>
    <mergeCell ref="G49:I49"/>
    <mergeCell ref="J49:L49"/>
    <mergeCell ref="A48:C48"/>
    <mergeCell ref="D48:F48"/>
    <mergeCell ref="G48:I48"/>
    <mergeCell ref="J48:L48"/>
    <mergeCell ref="A52:C52"/>
    <mergeCell ref="D52:F52"/>
    <mergeCell ref="G52:I52"/>
    <mergeCell ref="J52:L52"/>
    <mergeCell ref="A51:C51"/>
    <mergeCell ref="D51:F51"/>
    <mergeCell ref="G51:I51"/>
    <mergeCell ref="J51:L51"/>
    <mergeCell ref="A44:C44"/>
    <mergeCell ref="D44:F44"/>
    <mergeCell ref="G44:I44"/>
    <mergeCell ref="J44:L44"/>
    <mergeCell ref="A43:C43"/>
    <mergeCell ref="D43:F43"/>
    <mergeCell ref="G43:I43"/>
    <mergeCell ref="J43:L43"/>
    <mergeCell ref="A47:C47"/>
    <mergeCell ref="D47:F47"/>
    <mergeCell ref="G47:I47"/>
    <mergeCell ref="J47:L47"/>
    <mergeCell ref="A45:C45"/>
    <mergeCell ref="D45:F45"/>
    <mergeCell ref="G45:I45"/>
    <mergeCell ref="J45:L45"/>
    <mergeCell ref="A39:C39"/>
    <mergeCell ref="D39:F39"/>
    <mergeCell ref="G39:I39"/>
    <mergeCell ref="J39:L39"/>
    <mergeCell ref="A37:C37"/>
    <mergeCell ref="D37:F37"/>
    <mergeCell ref="G37:I37"/>
    <mergeCell ref="J37:L37"/>
    <mergeCell ref="A41:C41"/>
    <mergeCell ref="D41:F41"/>
    <mergeCell ref="G41:I41"/>
    <mergeCell ref="J41:L41"/>
    <mergeCell ref="A40:C40"/>
    <mergeCell ref="D40:F40"/>
    <mergeCell ref="G40:I40"/>
    <mergeCell ref="J40:L40"/>
    <mergeCell ref="A33:C33"/>
    <mergeCell ref="D33:F33"/>
    <mergeCell ref="G33:I33"/>
    <mergeCell ref="J33:L33"/>
    <mergeCell ref="A32:C32"/>
    <mergeCell ref="D32:F32"/>
    <mergeCell ref="G32:I32"/>
    <mergeCell ref="J32:L32"/>
    <mergeCell ref="A36:C36"/>
    <mergeCell ref="D36:F36"/>
    <mergeCell ref="G36:I36"/>
    <mergeCell ref="J36:L36"/>
    <mergeCell ref="A35:C35"/>
    <mergeCell ref="D35:F35"/>
    <mergeCell ref="G35:I35"/>
    <mergeCell ref="J35:L35"/>
    <mergeCell ref="A28:C28"/>
    <mergeCell ref="D28:F28"/>
    <mergeCell ref="G28:I28"/>
    <mergeCell ref="J28:L28"/>
    <mergeCell ref="A27:C27"/>
    <mergeCell ref="D27:F27"/>
    <mergeCell ref="G27:I27"/>
    <mergeCell ref="J27:L27"/>
    <mergeCell ref="A31:C31"/>
    <mergeCell ref="D31:F31"/>
    <mergeCell ref="G31:I31"/>
    <mergeCell ref="J31:L31"/>
    <mergeCell ref="A29:C29"/>
    <mergeCell ref="D29:F29"/>
    <mergeCell ref="G29:I29"/>
    <mergeCell ref="J29:L29"/>
    <mergeCell ref="A23:C23"/>
    <mergeCell ref="D23:F23"/>
    <mergeCell ref="G23:I23"/>
    <mergeCell ref="J23:L23"/>
    <mergeCell ref="A21:C21"/>
    <mergeCell ref="D21:F21"/>
    <mergeCell ref="G21:I21"/>
    <mergeCell ref="J21:L21"/>
    <mergeCell ref="A25:C25"/>
    <mergeCell ref="D25:F25"/>
    <mergeCell ref="G25:I25"/>
    <mergeCell ref="J25:L25"/>
    <mergeCell ref="A24:C24"/>
    <mergeCell ref="D24:F24"/>
    <mergeCell ref="G24:I24"/>
    <mergeCell ref="J24:L24"/>
    <mergeCell ref="A17:C17"/>
    <mergeCell ref="D17:F17"/>
    <mergeCell ref="G17:I17"/>
    <mergeCell ref="J17:L17"/>
    <mergeCell ref="A16:C16"/>
    <mergeCell ref="D16:F16"/>
    <mergeCell ref="G16:I16"/>
    <mergeCell ref="J16:L16"/>
    <mergeCell ref="A20:C20"/>
    <mergeCell ref="D20:F20"/>
    <mergeCell ref="G20:I20"/>
    <mergeCell ref="J20:L20"/>
    <mergeCell ref="A19:C19"/>
    <mergeCell ref="D19:F19"/>
    <mergeCell ref="G19:I19"/>
    <mergeCell ref="J19:L19"/>
    <mergeCell ref="A12:C12"/>
    <mergeCell ref="D12:F12"/>
    <mergeCell ref="G12:I12"/>
    <mergeCell ref="J12:L12"/>
    <mergeCell ref="A11:C11"/>
    <mergeCell ref="D11:F11"/>
    <mergeCell ref="G11:I11"/>
    <mergeCell ref="J11:L11"/>
    <mergeCell ref="A15:C15"/>
    <mergeCell ref="D15:F15"/>
    <mergeCell ref="G15:I15"/>
    <mergeCell ref="J15:L15"/>
    <mergeCell ref="A13:C13"/>
    <mergeCell ref="D13:F13"/>
    <mergeCell ref="G13:I13"/>
    <mergeCell ref="J13:L13"/>
    <mergeCell ref="A8:C8"/>
    <mergeCell ref="A5:C5"/>
    <mergeCell ref="A7:C7"/>
    <mergeCell ref="D8:F8"/>
    <mergeCell ref="G8:I8"/>
    <mergeCell ref="J8:L8"/>
    <mergeCell ref="A9:C9"/>
    <mergeCell ref="D9:F9"/>
    <mergeCell ref="G9:I9"/>
    <mergeCell ref="J9:L9"/>
    <mergeCell ref="A1:C1"/>
    <mergeCell ref="D7:F7"/>
    <mergeCell ref="G7:I7"/>
    <mergeCell ref="J7:L7"/>
    <mergeCell ref="D5:F5"/>
    <mergeCell ref="G5:I5"/>
    <mergeCell ref="J5:L5"/>
    <mergeCell ref="D3:F3"/>
    <mergeCell ref="D4:F4"/>
    <mergeCell ref="J3:L3"/>
    <mergeCell ref="G1:I1"/>
    <mergeCell ref="G3:I3"/>
    <mergeCell ref="G4:I4"/>
    <mergeCell ref="J1:L1"/>
    <mergeCell ref="J4:L4"/>
    <mergeCell ref="D1:F1"/>
    <mergeCell ref="A3:C3"/>
    <mergeCell ref="A4:C4"/>
  </mergeCells>
  <phoneticPr fontId="0" type="noConversion"/>
  <printOptions horizontalCentered="1" verticalCentered="1"/>
  <pageMargins left="0" right="0" top="0" bottom="0" header="0" footer="0"/>
  <pageSetup paperSize="9" orientation="portrait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Kundenliste</vt:lpstr>
      <vt:lpstr>Etiketten</vt:lpstr>
      <vt:lpstr>Etiketten!Druckbereich</vt:lpstr>
      <vt:lpstr>Kundenliste!Drucktitel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paddy</dc:creator>
  <cp:lastModifiedBy>Thomas Saumweber</cp:lastModifiedBy>
  <cp:lastPrinted>2018-09-04T17:21:34Z</cp:lastPrinted>
  <dcterms:created xsi:type="dcterms:W3CDTF">2013-04-05T08:26:44Z</dcterms:created>
  <dcterms:modified xsi:type="dcterms:W3CDTF">2019-01-20T21:30:00Z</dcterms:modified>
</cp:coreProperties>
</file>